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na\Desktop\"/>
    </mc:Choice>
  </mc:AlternateContent>
  <xr:revisionPtr revIDLastSave="0" documentId="13_ncr:1_{75ECAA1D-028C-4F00-A60C-C7972117EBE7}" xr6:coauthVersionLast="47" xr6:coauthVersionMax="47" xr10:uidLastSave="{00000000-0000-0000-0000-000000000000}"/>
  <bookViews>
    <workbookView xWindow="-120" yWindow="-120" windowWidth="38640" windowHeight="21240" activeTab="5" xr2:uid="{00000000-000D-0000-FFFF-FFFF00000000}"/>
  </bookViews>
  <sheets>
    <sheet name="Cover" sheetId="4" r:id="rId1"/>
    <sheet name="FunctionList" sheetId="5" r:id="rId2"/>
    <sheet name="Test Report" sheetId="6" r:id="rId3"/>
    <sheet name="BackEnd" sheetId="7" r:id="rId4"/>
    <sheet name="FrontEnd" sheetId="8" r:id="rId5"/>
    <sheet name="FrontUrl" sheetId="9" r:id="rId6"/>
  </sheets>
  <definedNames>
    <definedName name="ACTION">#REF!</definedName>
    <definedName name="_xlnm.Print_Area" localSheetId="2">'Test Report'!$A:$G</definedName>
    <definedName name="Z_2C0D9096_8D85_462A_A9B5_0B488ADB4269_.wvu.Cols" localSheetId="3" hidden="1">BackEnd!$E:$E</definedName>
    <definedName name="Z_2C0D9096_8D85_462A_A9B5_0B488ADB4269_.wvu.PrintArea" localSheetId="2" hidden="1">'Test Report'!$A:$G</definedName>
    <definedName name="Z_6F1DCD5D_5DAC_4817_BF40_2B66F6F593E6_.wvu.Cols" localSheetId="3" hidden="1">BackEnd!$E:$E</definedName>
    <definedName name="Z_6F1DCD5D_5DAC_4817_BF40_2B66F6F593E6_.wvu.PrintArea" localSheetId="2" hidden="1">'Test Report'!$A:$G</definedName>
    <definedName name="Z_BE54E0AD_3725_4423_92D7_4F1C045BE1BC_.wvu.Cols" localSheetId="3" hidden="1">BackEnd!$E:$E</definedName>
    <definedName name="Z_BE54E0AD_3725_4423_92D7_4F1C045BE1BC_.wvu.PrintArea" localSheetId="2" hidden="1">'Test Report'!$A:$G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9" l="1"/>
  <c r="L4" i="9" s="1"/>
  <c r="F6" i="9"/>
  <c r="F14" i="6" s="1"/>
  <c r="C6" i="9"/>
  <c r="E14" i="6" s="1"/>
  <c r="E15" i="6" s="1"/>
  <c r="A6" i="9"/>
  <c r="D14" i="6" s="1"/>
  <c r="L6" i="8"/>
  <c r="L4" i="8" s="1"/>
  <c r="F6" i="8"/>
  <c r="F13" i="6" s="1"/>
  <c r="C6" i="8"/>
  <c r="E13" i="6" s="1"/>
  <c r="A6" i="8"/>
  <c r="D13" i="6" s="1"/>
  <c r="F6" i="7"/>
  <c r="F12" i="6" s="1"/>
  <c r="C6" i="7"/>
  <c r="E12" i="6" s="1"/>
  <c r="A6" i="7"/>
  <c r="D12" i="6" s="1"/>
  <c r="L6" i="7"/>
  <c r="L4" i="7" s="1"/>
  <c r="F4" i="5"/>
  <c r="F5" i="5"/>
  <c r="C4" i="6"/>
  <c r="C5" i="6"/>
  <c r="D15" i="6" l="1"/>
  <c r="F15" i="6"/>
  <c r="G12" i="6"/>
  <c r="G15" i="6" s="1"/>
  <c r="E18" i="6" l="1"/>
  <c r="E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*A</t>
        </r>
        <r>
          <rPr>
            <sz val="8"/>
            <color indexed="81"/>
            <rFont val="Tahoma"/>
            <family val="2"/>
          </rPr>
          <t xml:space="preserve">: Add
  </t>
        </r>
        <r>
          <rPr>
            <b/>
            <sz val="8"/>
            <color indexed="81"/>
            <rFont val="Tahoma"/>
            <family val="2"/>
          </rPr>
          <t>M</t>
        </r>
        <r>
          <rPr>
            <sz val="8"/>
            <color indexed="81"/>
            <rFont val="Tahoma"/>
            <family val="2"/>
          </rPr>
          <t xml:space="preserve">: Modify
  </t>
        </r>
        <r>
          <rPr>
            <b/>
            <sz val="8"/>
            <color indexed="81"/>
            <rFont val="Tahoma"/>
            <family val="2"/>
          </rPr>
          <t>D</t>
        </r>
        <r>
          <rPr>
            <sz val="8"/>
            <color indexed="81"/>
            <rFont val="Tahoma"/>
            <family val="2"/>
          </rPr>
          <t xml:space="preserve">: Delete
</t>
        </r>
      </text>
    </comment>
  </commentList>
</comments>
</file>

<file path=xl/sharedStrings.xml><?xml version="1.0" encoding="utf-8"?>
<sst xmlns="http://schemas.openxmlformats.org/spreadsheetml/2006/main" count="249" uniqueCount="134">
  <si>
    <t>UNIT TEST CASE</t>
  </si>
  <si>
    <t>Project Name</t>
  </si>
  <si>
    <t>Creator</t>
  </si>
  <si>
    <t>Project Code</t>
  </si>
  <si>
    <t>Reviewer/Approver</t>
  </si>
  <si>
    <t>Document Code</t>
  </si>
  <si>
    <t>Issue Date</t>
  </si>
  <si>
    <t>&lt;Date when this test report is created&gt;</t>
  </si>
  <si>
    <t>Version</t>
  </si>
  <si>
    <t>Record of change</t>
  </si>
  <si>
    <t>Effective Date</t>
  </si>
  <si>
    <t>Change Item</t>
  </si>
  <si>
    <t>*A,D,M</t>
  </si>
  <si>
    <t>Change description</t>
  </si>
  <si>
    <t>Reference</t>
  </si>
  <si>
    <t>UNIT TEST CASE LIST</t>
  </si>
  <si>
    <t>Test Environment Setup Description</t>
  </si>
  <si>
    <t>&lt;List enviroment requires in this system
1. Server
2. Database
3. Web Browser
...
&gt;</t>
  </si>
  <si>
    <t>No</t>
  </si>
  <si>
    <t>Requirement
Name</t>
  </si>
  <si>
    <t>Class Name</t>
  </si>
  <si>
    <t>Function Name</t>
  </si>
  <si>
    <t>Sheet Name</t>
  </si>
  <si>
    <t>Description</t>
  </si>
  <si>
    <t>Pre-Condition</t>
  </si>
  <si>
    <t>UNIT TEST REPORT</t>
  </si>
  <si>
    <t>Notes</t>
  </si>
  <si>
    <t>Passed</t>
  </si>
  <si>
    <t>Failed</t>
  </si>
  <si>
    <t>Untested</t>
  </si>
  <si>
    <t>Total Test Cases</t>
  </si>
  <si>
    <t>Sub total</t>
  </si>
  <si>
    <t>Test coverage</t>
  </si>
  <si>
    <t>%</t>
  </si>
  <si>
    <t>Test successful coverage</t>
  </si>
  <si>
    <t>P</t>
  </si>
  <si>
    <t>F</t>
  </si>
  <si>
    <t xml:space="preserve"> </t>
  </si>
  <si>
    <t>Created By</t>
  </si>
  <si>
    <t>Executed By</t>
  </si>
  <si>
    <t>Lines  of code</t>
  </si>
  <si>
    <t>Lack of test cases</t>
  </si>
  <si>
    <t xml:space="preserve">Normal number of Test cases/KLOC </t>
  </si>
  <si>
    <t>Function code</t>
  </si>
  <si>
    <t>corsi di studi</t>
  </si>
  <si>
    <t>C.S.I</t>
  </si>
  <si>
    <t>&lt;CSI&gt;</t>
  </si>
  <si>
    <t>CSI</t>
  </si>
  <si>
    <t>Function</t>
  </si>
  <si>
    <t>Back-end</t>
  </si>
  <si>
    <t>BackEndTest</t>
  </si>
  <si>
    <t>Tomcat off</t>
  </si>
  <si>
    <t>Number</t>
  </si>
  <si>
    <t xml:space="preserve">Descrizione </t>
  </si>
  <si>
    <t>Input</t>
  </si>
  <si>
    <t>Precondizione</t>
  </si>
  <si>
    <t>Risultato atteso</t>
  </si>
  <si>
    <t>Stato</t>
  </si>
  <si>
    <t>X</t>
  </si>
  <si>
    <t>To do</t>
  </si>
  <si>
    <t>Accedendo al sito compare messaggio di alert per errore tecnico</t>
  </si>
  <si>
    <t>manca file o cartella corsidistudio-be</t>
  </si>
  <si>
    <t>Tomcat On</t>
  </si>
  <si>
    <t>database non raggiungibile</t>
  </si>
  <si>
    <t xml:space="preserve">viste assenti </t>
  </si>
  <si>
    <t>database raggiungibile</t>
  </si>
  <si>
    <t>Accesso ai dati</t>
  </si>
  <si>
    <t>Navigazione sito</t>
  </si>
  <si>
    <t>Front-end</t>
  </si>
  <si>
    <t>FrontEndTest</t>
  </si>
  <si>
    <t>collegarsi al sito</t>
  </si>
  <si>
    <t>tomcat attivo e database raggiungibile</t>
  </si>
  <si>
    <t>Accedendo al sito compare la pagina di ricerca dei corsi</t>
  </si>
  <si>
    <t>assenza degli insegnamenti</t>
  </si>
  <si>
    <t>verificato punto 1</t>
  </si>
  <si>
    <t xml:space="preserve">La barra di ricerca compare priva di anni  </t>
  </si>
  <si>
    <t>ricerca senza risultati</t>
  </si>
  <si>
    <t>digitare "esempio999" nella barra input di ricerca</t>
  </si>
  <si>
    <t>digitare "dovetto" nella barra input di ricerca</t>
  </si>
  <si>
    <t>Deve comparire il messaggio che la ricerca non ha prodotto risultati</t>
  </si>
  <si>
    <t>Devono comparire le righe relative alla chiave di ricerca. A seconda del numero di righe selezionate, la paginazione consentirà la navigazione mostrando sempre pagina iniziale e finale ed eventualmente la precedente e successiva a quella corrente</t>
  </si>
  <si>
    <t>ricerca con risultati</t>
  </si>
  <si>
    <t>home page corso</t>
  </si>
  <si>
    <t>digitare M39 nella barra di ricerca e cliccare sul link del corso</t>
  </si>
  <si>
    <t>Deve comparire la pagina home del corso di laurea con le informazioni relative al dipartimento, alla classe , alla sede, e al numero di anni. Le informazioni possono essere mancanti. Quelle necessarie sono la descrizione e il link opinioni studenti</t>
  </si>
  <si>
    <t>Deve comparire la pagina dell'insegnamenti con l'elenco dei docenti e i link alle eventuali schede d'insegnamento</t>
  </si>
  <si>
    <t>elenco docenti</t>
  </si>
  <si>
    <t xml:space="preserve">Deve comparire la pagina home del corso e il tasto "ATTIVITA FORMATIVE" </t>
  </si>
  <si>
    <t>attivita formative</t>
  </si>
  <si>
    <t>effettuato punto 6</t>
  </si>
  <si>
    <t>Navigazione con link diretto</t>
  </si>
  <si>
    <t>Front-Url</t>
  </si>
  <si>
    <t>home page passed</t>
  </si>
  <si>
    <t>verificato step 1</t>
  </si>
  <si>
    <t>FrontUrlTest</t>
  </si>
  <si>
    <t>home page failed</t>
  </si>
  <si>
    <t>Deve comparire alert "Corso inesistente"</t>
  </si>
  <si>
    <t xml:space="preserve">link insegnamenti passed </t>
  </si>
  <si>
    <t>Deve comparire la home page del corso come descritto in FrontEnd-5</t>
  </si>
  <si>
    <t>Deve comparire elenco insegnamenti per l'anno accademico corrente come descritto in FrontEnd-7</t>
  </si>
  <si>
    <t xml:space="preserve">link insegnamenti failed </t>
  </si>
  <si>
    <t>Deve comparire "pagina inesistente"</t>
  </si>
  <si>
    <t xml:space="preserve">link insegnamenti - anno- passed </t>
  </si>
  <si>
    <t>Deve comparire elenco insegnamenti per l'anno accademico selezionato come descritto in FrontEnd-7</t>
  </si>
  <si>
    <t>link insegnamenti - anno- failed</t>
  </si>
  <si>
    <t>Deve comparire "Anno accdemico inesistente"</t>
  </si>
  <si>
    <t>link search passed</t>
  </si>
  <si>
    <t>deve comparire la prima pagina della ricerca fatta per M39 nell'anno 2022</t>
  </si>
  <si>
    <t>link search failed page</t>
  </si>
  <si>
    <t>link search passed page</t>
  </si>
  <si>
    <t>deve comparire la pagina 5 della ricerca fatta per M39 nell'anno 2022</t>
  </si>
  <si>
    <r>
      <t xml:space="preserve">Deve comparire l'elenco degli insegnamenti effettuati nell'anno accademico corrente , con la possibilità di selezionare l'anno accademico scegliendo da un elenco a tendina. Nella griglia deve comparire il codice, l'insegnamento e eventuale descrizione integrato. Cliccando sull'insegnamento ci si deve trovare come al punto </t>
    </r>
    <r>
      <rPr>
        <b/>
        <sz val="14"/>
        <rFont val="Calibri"/>
        <family val="2"/>
        <scheme val="minor"/>
      </rPr>
      <t>8</t>
    </r>
  </si>
  <si>
    <t>503 Service Unavailable
No server is available to handle this request.</t>
  </si>
  <si>
    <t>HTTP Status 404 – Not Found
Type Status Report
Message The requested resource [/index.html] is not available
Description The origin server did not find a current representation for the target resource or is not willing to disclose that one exists.
Apache Tomcat/10.1.8</t>
  </si>
  <si>
    <t>Il test è stato fatto rinomando le viste materializzate</t>
  </si>
  <si>
    <t>www.corsi.unina.it</t>
  </si>
  <si>
    <t>www.corsi.unina.it/M39</t>
  </si>
  <si>
    <t>www.corsi.unina.it/Z999</t>
  </si>
  <si>
    <t>www.corsi.unina.it/M39/insegnamenti</t>
  </si>
  <si>
    <t>www.corsi.unina.it/M39/schedario</t>
  </si>
  <si>
    <t>www.corsi.unina.it/M39/insegnamenti/2022</t>
  </si>
  <si>
    <t>www.corsi.unina.it/M39/insegnamenti/1900</t>
  </si>
  <si>
    <t>www.corsi.unina.it/?q=m39&amp;year=2022&amp;page=1</t>
  </si>
  <si>
    <t>www.corsi.unina.it/?q=m39&amp;year=2022&amp;page=99999999</t>
  </si>
  <si>
    <t>www.corsi.unina.it/?q=m39&amp;year=2022&amp;page=5</t>
  </si>
  <si>
    <t>Testato rinominando la vista schede</t>
  </si>
  <si>
    <t>digitare M39 nella barra di ricerca e cliccare sul link dell'insegnamento 00399</t>
  </si>
  <si>
    <t>verificato punto 5</t>
  </si>
  <si>
    <t>link codice insegnamento - failed</t>
  </si>
  <si>
    <t>deve comparire pagina inesistente</t>
  </si>
  <si>
    <t>www.corsi.unina.it/M39/insegnamenti/2022/U9999999</t>
  </si>
  <si>
    <t>link codice insegnamento - passed</t>
  </si>
  <si>
    <t>www.corsi.unina.it/M39/insegnamenti/2022/00399</t>
  </si>
  <si>
    <t>deve comparire pagina relativa all'insegnamento e anno e corso 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</si>
</sst>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;@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ＭＳ ゴシック"/>
      <family val="3"/>
      <charset val="128"/>
    </font>
    <font>
      <b/>
      <sz val="22"/>
      <color indexed="10"/>
      <name val="Tahoma"/>
      <family val="2"/>
    </font>
    <font>
      <b/>
      <sz val="26"/>
      <color indexed="10"/>
      <name val="Tahoma"/>
      <family val="2"/>
    </font>
    <font>
      <b/>
      <sz val="20"/>
      <color indexed="8"/>
      <name val="Tahoma"/>
      <family val="2"/>
    </font>
    <font>
      <sz val="10"/>
      <name val="Tahoma"/>
      <family val="2"/>
    </font>
    <font>
      <b/>
      <sz val="10"/>
      <color indexed="60"/>
      <name val="Tahoma"/>
      <family val="2"/>
    </font>
    <font>
      <i/>
      <sz val="10"/>
      <color indexed="17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b/>
      <sz val="10"/>
      <color indexed="12"/>
      <name val="Tahoma"/>
      <family val="2"/>
    </font>
    <font>
      <sz val="10"/>
      <color indexed="8"/>
      <name val="Tahoma"/>
      <family val="2"/>
    </font>
    <font>
      <sz val="8"/>
      <name val="ＭＳ Ｐゴシック"/>
      <family val="3"/>
      <charset val="128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1"/>
      <color indexed="9"/>
      <name val="Tahoma"/>
      <family val="2"/>
    </font>
    <font>
      <b/>
      <sz val="10"/>
      <color indexed="17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60"/>
      <name val="Calibri"/>
      <family val="2"/>
      <scheme val="minor"/>
    </font>
    <font>
      <i/>
      <sz val="14"/>
      <color indexed="17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indexed="12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Tahoma"/>
      <family val="2"/>
    </font>
    <font>
      <u/>
      <sz val="16"/>
      <color indexed="12"/>
      <name val="Calibri"/>
      <family val="2"/>
      <scheme val="minor"/>
    </font>
    <font>
      <u/>
      <sz val="14"/>
      <color rgb="FF0070C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3" borderId="0" applyNumberFormat="0" applyBorder="0" applyAlignment="0" applyProtection="0"/>
    <xf numFmtId="0" fontId="5" fillId="13" borderId="1" applyNumberFormat="0" applyAlignment="0" applyProtection="0"/>
    <xf numFmtId="0" fontId="6" fillId="23" borderId="3" applyNumberFormat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49" fontId="52" fillId="0" borderId="0" applyProtection="0">
      <alignment horizontal="left" vertical="top" wrapText="1"/>
    </xf>
  </cellStyleXfs>
  <cellXfs count="222">
    <xf numFmtId="0" fontId="0" fillId="0" borderId="0" xfId="0">
      <alignment vertical="center"/>
    </xf>
    <xf numFmtId="0" fontId="21" fillId="24" borderId="0" xfId="40" applyFont="1" applyFill="1" applyAlignment="1">
      <alignment horizontal="center" vertical="center"/>
    </xf>
    <xf numFmtId="0" fontId="22" fillId="0" borderId="10" xfId="40" applyFont="1" applyBorder="1" applyAlignment="1">
      <alignment horizontal="center" vertical="center"/>
    </xf>
    <xf numFmtId="0" fontId="24" fillId="0" borderId="0" xfId="40" applyFont="1" applyAlignment="1">
      <alignment horizontal="center" vertical="center"/>
    </xf>
    <xf numFmtId="0" fontId="24" fillId="0" borderId="0" xfId="40" applyFont="1"/>
    <xf numFmtId="0" fontId="25" fillId="24" borderId="0" xfId="40" applyFont="1" applyFill="1" applyAlignment="1">
      <alignment horizontal="left" indent="1"/>
    </xf>
    <xf numFmtId="0" fontId="26" fillId="0" borderId="0" xfId="40" applyFont="1" applyAlignment="1">
      <alignment horizontal="left" indent="1"/>
    </xf>
    <xf numFmtId="0" fontId="24" fillId="24" borderId="0" xfId="40" applyFont="1" applyFill="1"/>
    <xf numFmtId="0" fontId="24" fillId="0" borderId="11" xfId="40" applyFont="1" applyBorder="1"/>
    <xf numFmtId="0" fontId="26" fillId="0" borderId="0" xfId="40" applyFont="1" applyAlignment="1">
      <alignment horizontal="left"/>
    </xf>
    <xf numFmtId="0" fontId="25" fillId="0" borderId="0" xfId="40" applyFont="1" applyAlignment="1">
      <alignment horizontal="left" indent="1"/>
    </xf>
    <xf numFmtId="0" fontId="24" fillId="0" borderId="0" xfId="40" applyFont="1" applyAlignment="1">
      <alignment vertical="center"/>
    </xf>
    <xf numFmtId="164" fontId="27" fillId="25" borderId="12" xfId="40" applyNumberFormat="1" applyFont="1" applyFill="1" applyBorder="1" applyAlignment="1">
      <alignment horizontal="center" vertical="center"/>
    </xf>
    <xf numFmtId="0" fontId="27" fillId="25" borderId="13" xfId="40" applyFont="1" applyFill="1" applyBorder="1" applyAlignment="1">
      <alignment horizontal="center" vertical="center"/>
    </xf>
    <xf numFmtId="0" fontId="27" fillId="25" borderId="14" xfId="40" applyFont="1" applyFill="1" applyBorder="1" applyAlignment="1">
      <alignment horizontal="center" vertical="center"/>
    </xf>
    <xf numFmtId="0" fontId="24" fillId="0" borderId="0" xfId="40" applyFont="1" applyAlignment="1">
      <alignment vertical="top"/>
    </xf>
    <xf numFmtId="49" fontId="24" fillId="0" borderId="15" xfId="40" applyNumberFormat="1" applyFont="1" applyBorder="1" applyAlignment="1">
      <alignment vertical="top"/>
    </xf>
    <xf numFmtId="0" fontId="24" fillId="0" borderId="15" xfId="40" applyFont="1" applyBorder="1" applyAlignment="1">
      <alignment vertical="top"/>
    </xf>
    <xf numFmtId="15" fontId="24" fillId="0" borderId="15" xfId="40" applyNumberFormat="1" applyFont="1" applyBorder="1" applyAlignment="1">
      <alignment vertical="top"/>
    </xf>
    <xf numFmtId="164" fontId="24" fillId="0" borderId="16" xfId="40" applyNumberFormat="1" applyFont="1" applyBorder="1" applyAlignment="1">
      <alignment vertical="top"/>
    </xf>
    <xf numFmtId="0" fontId="24" fillId="0" borderId="17" xfId="40" applyFont="1" applyBorder="1" applyAlignment="1">
      <alignment vertical="top"/>
    </xf>
    <xf numFmtId="164" fontId="24" fillId="0" borderId="18" xfId="40" applyNumberFormat="1" applyFont="1" applyBorder="1" applyAlignment="1">
      <alignment vertical="top"/>
    </xf>
    <xf numFmtId="49" fontId="24" fillId="0" borderId="19" xfId="40" applyNumberFormat="1" applyFont="1" applyBorder="1" applyAlignment="1">
      <alignment vertical="top"/>
    </xf>
    <xf numFmtId="0" fontId="24" fillId="0" borderId="19" xfId="40" applyFont="1" applyBorder="1" applyAlignment="1">
      <alignment vertical="top"/>
    </xf>
    <xf numFmtId="0" fontId="24" fillId="0" borderId="20" xfId="40" applyFont="1" applyBorder="1" applyAlignment="1">
      <alignment vertical="top"/>
    </xf>
    <xf numFmtId="0" fontId="24" fillId="0" borderId="0" xfId="40" applyFont="1" applyAlignment="1">
      <alignment horizontal="left" indent="1"/>
    </xf>
    <xf numFmtId="0" fontId="28" fillId="24" borderId="0" xfId="38" applyFont="1" applyFill="1"/>
    <xf numFmtId="0" fontId="24" fillId="24" borderId="0" xfId="38" applyFont="1" applyFill="1"/>
    <xf numFmtId="164" fontId="24" fillId="24" borderId="0" xfId="38" applyNumberFormat="1" applyFont="1" applyFill="1"/>
    <xf numFmtId="0" fontId="25" fillId="24" borderId="0" xfId="40" applyFont="1" applyFill="1"/>
    <xf numFmtId="0" fontId="26" fillId="24" borderId="0" xfId="38" applyFont="1" applyFill="1"/>
    <xf numFmtId="0" fontId="24" fillId="24" borderId="21" xfId="40" applyFont="1" applyFill="1" applyBorder="1"/>
    <xf numFmtId="0" fontId="27" fillId="25" borderId="22" xfId="40" applyFont="1" applyFill="1" applyBorder="1" applyAlignment="1">
      <alignment horizontal="center"/>
    </xf>
    <xf numFmtId="0" fontId="27" fillId="25" borderId="13" xfId="40" applyFont="1" applyFill="1" applyBorder="1" applyAlignment="1">
      <alignment horizontal="center"/>
    </xf>
    <xf numFmtId="0" fontId="27" fillId="25" borderId="13" xfId="40" applyFont="1" applyFill="1" applyBorder="1" applyAlignment="1">
      <alignment horizontal="center" wrapText="1"/>
    </xf>
    <xf numFmtId="0" fontId="27" fillId="25" borderId="23" xfId="40" applyFont="1" applyFill="1" applyBorder="1" applyAlignment="1">
      <alignment horizontal="center"/>
    </xf>
    <xf numFmtId="0" fontId="27" fillId="25" borderId="24" xfId="40" applyFont="1" applyFill="1" applyBorder="1" applyAlignment="1">
      <alignment horizontal="center" wrapText="1"/>
    </xf>
    <xf numFmtId="0" fontId="24" fillId="24" borderId="25" xfId="40" applyFont="1" applyFill="1" applyBorder="1" applyAlignment="1">
      <alignment horizontal="center"/>
    </xf>
    <xf numFmtId="0" fontId="24" fillId="24" borderId="15" xfId="40" applyFont="1" applyFill="1" applyBorder="1" applyAlignment="1">
      <alignment horizontal="center"/>
    </xf>
    <xf numFmtId="0" fontId="29" fillId="25" borderId="26" xfId="40" applyFont="1" applyFill="1" applyBorder="1" applyAlignment="1">
      <alignment horizontal="center"/>
    </xf>
    <xf numFmtId="0" fontId="29" fillId="25" borderId="19" xfId="40" applyFont="1" applyFill="1" applyBorder="1" applyAlignment="1">
      <alignment horizontal="center"/>
    </xf>
    <xf numFmtId="0" fontId="24" fillId="24" borderId="0" xfId="40" applyFont="1" applyFill="1" applyAlignment="1">
      <alignment horizontal="center"/>
    </xf>
    <xf numFmtId="10" fontId="24" fillId="24" borderId="0" xfId="40" applyNumberFormat="1" applyFont="1" applyFill="1" applyAlignment="1">
      <alignment horizontal="center"/>
    </xf>
    <xf numFmtId="9" fontId="24" fillId="24" borderId="0" xfId="40" applyNumberFormat="1" applyFont="1" applyFill="1" applyAlignment="1">
      <alignment horizontal="center"/>
    </xf>
    <xf numFmtId="2" fontId="30" fillId="24" borderId="0" xfId="40" applyNumberFormat="1" applyFont="1" applyFill="1" applyAlignment="1">
      <alignment horizontal="right" wrapText="1"/>
    </xf>
    <xf numFmtId="0" fontId="31" fillId="24" borderId="0" xfId="40" applyFont="1" applyFill="1" applyAlignment="1">
      <alignment horizontal="center" wrapText="1"/>
    </xf>
    <xf numFmtId="0" fontId="35" fillId="0" borderId="11" xfId="40" applyFont="1" applyBorder="1"/>
    <xf numFmtId="0" fontId="35" fillId="0" borderId="11" xfId="40" applyFont="1" applyBorder="1" applyAlignment="1">
      <alignment horizontal="left" indent="1"/>
    </xf>
    <xf numFmtId="0" fontId="35" fillId="0" borderId="16" xfId="40" applyFont="1" applyBorder="1" applyAlignment="1">
      <alignment vertical="top" wrapText="1"/>
    </xf>
    <xf numFmtId="0" fontId="35" fillId="0" borderId="17" xfId="40" applyFont="1" applyBorder="1" applyAlignment="1">
      <alignment vertical="top" wrapText="1"/>
    </xf>
    <xf numFmtId="0" fontId="28" fillId="24" borderId="27" xfId="40" applyFont="1" applyFill="1" applyBorder="1" applyAlignment="1">
      <alignment horizontal="left"/>
    </xf>
    <xf numFmtId="0" fontId="28" fillId="0" borderId="0" xfId="40" applyFont="1"/>
    <xf numFmtId="0" fontId="28" fillId="0" borderId="0" xfId="40" applyFont="1" applyAlignment="1">
      <alignment horizontal="left"/>
    </xf>
    <xf numFmtId="0" fontId="39" fillId="26" borderId="0" xfId="0" applyFont="1" applyFill="1">
      <alignment vertical="center"/>
    </xf>
    <xf numFmtId="0" fontId="25" fillId="24" borderId="27" xfId="40" applyFont="1" applyFill="1" applyBorder="1" applyAlignment="1">
      <alignment horizontal="left" vertical="center"/>
    </xf>
    <xf numFmtId="0" fontId="25" fillId="24" borderId="27" xfId="40" applyFont="1" applyFill="1" applyBorder="1" applyAlignment="1">
      <alignment vertical="center"/>
    </xf>
    <xf numFmtId="0" fontId="25" fillId="24" borderId="0" xfId="40" applyFont="1" applyFill="1" applyAlignment="1">
      <alignment horizontal="left"/>
    </xf>
    <xf numFmtId="0" fontId="40" fillId="24" borderId="11" xfId="40" applyFont="1" applyFill="1" applyBorder="1" applyAlignment="1">
      <alignment horizontal="center"/>
    </xf>
    <xf numFmtId="14" fontId="26" fillId="24" borderId="11" xfId="40" applyNumberFormat="1" applyFont="1" applyFill="1" applyBorder="1" applyAlignment="1">
      <alignment horizontal="left" vertical="top"/>
    </xf>
    <xf numFmtId="0" fontId="38" fillId="0" borderId="0" xfId="40" applyFont="1"/>
    <xf numFmtId="0" fontId="38" fillId="0" borderId="0" xfId="40" applyFont="1" applyAlignment="1">
      <alignment horizontal="right"/>
    </xf>
    <xf numFmtId="0" fontId="36" fillId="0" borderId="0" xfId="40" applyFont="1" applyAlignment="1">
      <alignment horizontal="left"/>
    </xf>
    <xf numFmtId="0" fontId="38" fillId="28" borderId="0" xfId="40" applyFont="1" applyFill="1"/>
    <xf numFmtId="0" fontId="38" fillId="28" borderId="0" xfId="40" applyFont="1" applyFill="1" applyAlignment="1">
      <alignment horizontal="left"/>
    </xf>
    <xf numFmtId="0" fontId="38" fillId="28" borderId="0" xfId="40" applyFont="1" applyFill="1" applyAlignment="1">
      <alignment horizontal="right"/>
    </xf>
    <xf numFmtId="0" fontId="38" fillId="0" borderId="0" xfId="40" applyFont="1" applyAlignment="1">
      <alignment horizontal="left" wrapText="1"/>
    </xf>
    <xf numFmtId="0" fontId="36" fillId="0" borderId="0" xfId="40" applyFont="1" applyAlignment="1">
      <alignment horizontal="left" wrapText="1"/>
    </xf>
    <xf numFmtId="49" fontId="41" fillId="0" borderId="0" xfId="0" applyNumberFormat="1" applyFont="1">
      <alignment vertical="center"/>
    </xf>
    <xf numFmtId="0" fontId="41" fillId="0" borderId="0" xfId="0" applyFont="1">
      <alignment vertical="center"/>
    </xf>
    <xf numFmtId="0" fontId="41" fillId="0" borderId="0" xfId="40" applyFont="1" applyAlignment="1">
      <alignment horizontal="left" wrapText="1"/>
    </xf>
    <xf numFmtId="0" fontId="42" fillId="0" borderId="0" xfId="40" applyFont="1" applyAlignment="1">
      <alignment horizontal="left" wrapText="1"/>
    </xf>
    <xf numFmtId="1" fontId="45" fillId="24" borderId="0" xfId="40" applyNumberFormat="1" applyFont="1" applyFill="1" applyProtection="1">
      <protection hidden="1"/>
    </xf>
    <xf numFmtId="0" fontId="45" fillId="24" borderId="0" xfId="40" applyFont="1" applyFill="1" applyAlignment="1">
      <alignment horizontal="left"/>
    </xf>
    <xf numFmtId="0" fontId="46" fillId="24" borderId="0" xfId="40" applyFont="1" applyFill="1" applyAlignment="1">
      <alignment horizontal="left"/>
    </xf>
    <xf numFmtId="0" fontId="45" fillId="24" borderId="0" xfId="40" applyFont="1" applyFill="1"/>
    <xf numFmtId="0" fontId="45" fillId="24" borderId="0" xfId="40" applyFont="1" applyFill="1" applyAlignment="1">
      <alignment horizontal="left" wrapText="1"/>
    </xf>
    <xf numFmtId="0" fontId="47" fillId="24" borderId="0" xfId="40" applyFont="1" applyFill="1" applyAlignment="1">
      <alignment horizontal="left"/>
    </xf>
    <xf numFmtId="0" fontId="49" fillId="24" borderId="10" xfId="40" applyFont="1" applyFill="1" applyBorder="1" applyAlignment="1">
      <alignment horizontal="left"/>
    </xf>
    <xf numFmtId="0" fontId="49" fillId="24" borderId="28" xfId="40" applyFont="1" applyFill="1" applyBorder="1" applyAlignment="1">
      <alignment horizontal="left"/>
    </xf>
    <xf numFmtId="0" fontId="49" fillId="24" borderId="11" xfId="40" applyFont="1" applyFill="1" applyBorder="1" applyAlignment="1">
      <alignment horizontal="left"/>
    </xf>
    <xf numFmtId="0" fontId="45" fillId="24" borderId="0" xfId="40" applyFont="1" applyFill="1" applyAlignment="1">
      <alignment wrapText="1"/>
    </xf>
    <xf numFmtId="1" fontId="48" fillId="24" borderId="0" xfId="40" applyNumberFormat="1" applyFont="1" applyFill="1"/>
    <xf numFmtId="1" fontId="45" fillId="24" borderId="0" xfId="40" applyNumberFormat="1" applyFont="1" applyFill="1" applyAlignment="1" applyProtection="1">
      <alignment vertical="center"/>
      <protection hidden="1"/>
    </xf>
    <xf numFmtId="0" fontId="45" fillId="24" borderId="0" xfId="40" applyFont="1" applyFill="1" applyAlignment="1">
      <alignment horizontal="left" vertical="center"/>
    </xf>
    <xf numFmtId="0" fontId="45" fillId="24" borderId="0" xfId="40" applyFont="1" applyFill="1" applyAlignment="1">
      <alignment horizontal="left" vertical="center" wrapText="1"/>
    </xf>
    <xf numFmtId="0" fontId="45" fillId="24" borderId="0" xfId="40" applyFont="1" applyFill="1" applyAlignment="1">
      <alignment vertical="center"/>
    </xf>
    <xf numFmtId="1" fontId="50" fillId="27" borderId="12" xfId="40" applyNumberFormat="1" applyFont="1" applyFill="1" applyBorder="1" applyAlignment="1">
      <alignment horizontal="center" vertical="center"/>
    </xf>
    <xf numFmtId="1" fontId="50" fillId="27" borderId="22" xfId="40" applyNumberFormat="1" applyFont="1" applyFill="1" applyBorder="1" applyAlignment="1">
      <alignment horizontal="center" vertical="center" wrapText="1"/>
    </xf>
    <xf numFmtId="1" fontId="50" fillId="27" borderId="22" xfId="40" applyNumberFormat="1" applyFont="1" applyFill="1" applyBorder="1" applyAlignment="1">
      <alignment horizontal="center" vertical="center"/>
    </xf>
    <xf numFmtId="0" fontId="50" fillId="27" borderId="13" xfId="40" applyFont="1" applyFill="1" applyBorder="1" applyAlignment="1">
      <alignment horizontal="center" vertical="center"/>
    </xf>
    <xf numFmtId="0" fontId="50" fillId="27" borderId="23" xfId="40" applyFont="1" applyFill="1" applyBorder="1" applyAlignment="1">
      <alignment horizontal="center" vertical="center"/>
    </xf>
    <xf numFmtId="0" fontId="50" fillId="27" borderId="14" xfId="40" applyFont="1" applyFill="1" applyBorder="1" applyAlignment="1">
      <alignment horizontal="center" vertical="center"/>
    </xf>
    <xf numFmtId="0" fontId="51" fillId="24" borderId="0" xfId="40" applyFont="1" applyFill="1" applyAlignment="1">
      <alignment horizontal="center"/>
    </xf>
    <xf numFmtId="1" fontId="45" fillId="24" borderId="16" xfId="40" applyNumberFormat="1" applyFont="1" applyFill="1" applyBorder="1" applyAlignment="1">
      <alignment horizontal="center" vertical="center"/>
    </xf>
    <xf numFmtId="1" fontId="45" fillId="24" borderId="25" xfId="40" applyNumberFormat="1" applyFont="1" applyFill="1" applyBorder="1" applyAlignment="1">
      <alignment vertical="center"/>
    </xf>
    <xf numFmtId="49" fontId="45" fillId="24" borderId="15" xfId="40" applyNumberFormat="1" applyFont="1" applyFill="1" applyBorder="1" applyAlignment="1">
      <alignment horizontal="left" vertical="center"/>
    </xf>
    <xf numFmtId="0" fontId="52" fillId="24" borderId="15" xfId="28" applyNumberFormat="1" applyFont="1" applyFill="1" applyBorder="1" applyAlignment="1" applyProtection="1">
      <alignment horizontal="left" vertical="center"/>
    </xf>
    <xf numFmtId="0" fontId="45" fillId="24" borderId="17" xfId="40" applyFont="1" applyFill="1" applyBorder="1" applyAlignment="1">
      <alignment horizontal="left" vertical="center"/>
    </xf>
    <xf numFmtId="0" fontId="45" fillId="24" borderId="15" xfId="40" applyFont="1" applyFill="1" applyBorder="1" applyAlignment="1">
      <alignment horizontal="left" vertical="center"/>
    </xf>
    <xf numFmtId="1" fontId="45" fillId="24" borderId="18" xfId="40" applyNumberFormat="1" applyFont="1" applyFill="1" applyBorder="1" applyAlignment="1">
      <alignment horizontal="center" vertical="center"/>
    </xf>
    <xf numFmtId="1" fontId="45" fillId="24" borderId="26" xfId="40" applyNumberFormat="1" applyFont="1" applyFill="1" applyBorder="1" applyAlignment="1">
      <alignment vertical="center"/>
    </xf>
    <xf numFmtId="49" fontId="45" fillId="24" borderId="19" xfId="40" applyNumberFormat="1" applyFont="1" applyFill="1" applyBorder="1" applyAlignment="1">
      <alignment horizontal="left" vertical="center"/>
    </xf>
    <xf numFmtId="0" fontId="45" fillId="24" borderId="19" xfId="40" applyFont="1" applyFill="1" applyBorder="1" applyAlignment="1">
      <alignment horizontal="left" vertical="center"/>
    </xf>
    <xf numFmtId="0" fontId="45" fillId="24" borderId="20" xfId="40" applyFont="1" applyFill="1" applyBorder="1" applyAlignment="1">
      <alignment horizontal="left" vertical="center"/>
    </xf>
    <xf numFmtId="1" fontId="45" fillId="24" borderId="0" xfId="40" applyNumberFormat="1" applyFont="1" applyFill="1"/>
    <xf numFmtId="0" fontId="43" fillId="0" borderId="0" xfId="40" applyFont="1"/>
    <xf numFmtId="0" fontId="45" fillId="0" borderId="29" xfId="40" applyFont="1" applyBorder="1"/>
    <xf numFmtId="0" fontId="51" fillId="0" borderId="29" xfId="40" applyFont="1" applyBorder="1" applyAlignment="1">
      <alignment horizontal="left"/>
    </xf>
    <xf numFmtId="0" fontId="45" fillId="0" borderId="0" xfId="40" applyFont="1"/>
    <xf numFmtId="0" fontId="45" fillId="0" borderId="0" xfId="40" applyFont="1" applyAlignment="1">
      <alignment horizontal="right"/>
    </xf>
    <xf numFmtId="0" fontId="53" fillId="24" borderId="39" xfId="39" applyFont="1" applyFill="1" applyBorder="1" applyAlignment="1">
      <alignment wrapText="1"/>
    </xf>
    <xf numFmtId="0" fontId="53" fillId="24" borderId="44" xfId="39" applyFont="1" applyFill="1" applyBorder="1" applyAlignment="1">
      <alignment wrapText="1"/>
    </xf>
    <xf numFmtId="0" fontId="49" fillId="24" borderId="28" xfId="39" applyFont="1" applyFill="1" applyBorder="1" applyAlignment="1">
      <alignment horizontal="left" wrapText="1"/>
    </xf>
    <xf numFmtId="0" fontId="51" fillId="24" borderId="48" xfId="40" applyFont="1" applyFill="1" applyBorder="1" applyAlignment="1">
      <alignment vertical="center" wrapText="1"/>
    </xf>
    <xf numFmtId="0" fontId="51" fillId="0" borderId="0" xfId="40" applyFont="1" applyAlignment="1">
      <alignment horizontal="left"/>
    </xf>
    <xf numFmtId="0" fontId="43" fillId="28" borderId="0" xfId="40" applyFont="1" applyFill="1"/>
    <xf numFmtId="0" fontId="43" fillId="28" borderId="0" xfId="40" applyFont="1" applyFill="1" applyAlignment="1">
      <alignment horizontal="left"/>
    </xf>
    <xf numFmtId="0" fontId="43" fillId="28" borderId="0" xfId="40" applyFont="1" applyFill="1" applyAlignment="1">
      <alignment horizontal="right"/>
    </xf>
    <xf numFmtId="0" fontId="43" fillId="0" borderId="0" xfId="40" applyFont="1" applyAlignment="1">
      <alignment horizontal="left" vertical="top" wrapText="1"/>
    </xf>
    <xf numFmtId="0" fontId="44" fillId="0" borderId="0" xfId="40" applyFont="1" applyAlignment="1">
      <alignment horizontal="left" vertical="top" wrapText="1"/>
    </xf>
    <xf numFmtId="0" fontId="43" fillId="0" borderId="0" xfId="40" applyFont="1" applyAlignment="1">
      <alignment horizontal="left" wrapText="1"/>
    </xf>
    <xf numFmtId="0" fontId="44" fillId="0" borderId="0" xfId="40" applyFont="1" applyAlignment="1">
      <alignment horizontal="left" wrapText="1"/>
    </xf>
    <xf numFmtId="0" fontId="54" fillId="0" borderId="0" xfId="40" applyFont="1"/>
    <xf numFmtId="0" fontId="37" fillId="0" borderId="0" xfId="40" applyFont="1" applyAlignment="1">
      <alignment horizontal="left"/>
    </xf>
    <xf numFmtId="0" fontId="54" fillId="0" borderId="0" xfId="40" applyFont="1" applyAlignment="1">
      <alignment horizontal="right"/>
    </xf>
    <xf numFmtId="0" fontId="54" fillId="28" borderId="0" xfId="40" applyFont="1" applyFill="1"/>
    <xf numFmtId="0" fontId="54" fillId="28" borderId="0" xfId="40" applyFont="1" applyFill="1" applyAlignment="1">
      <alignment horizontal="left"/>
    </xf>
    <xf numFmtId="0" fontId="54" fillId="28" borderId="0" xfId="40" applyFont="1" applyFill="1" applyAlignment="1">
      <alignment horizontal="right"/>
    </xf>
    <xf numFmtId="0" fontId="45" fillId="0" borderId="0" xfId="40" applyFont="1" applyAlignment="1">
      <alignment horizontal="left" vertical="top" wrapText="1"/>
    </xf>
    <xf numFmtId="0" fontId="51" fillId="0" borderId="0" xfId="40" applyFont="1" applyAlignment="1">
      <alignment horizontal="left" vertical="top" wrapText="1"/>
    </xf>
    <xf numFmtId="49" fontId="52" fillId="0" borderId="0" xfId="28" applyNumberFormat="1" applyFont="1" applyAlignment="1">
      <alignment horizontal="left" vertical="top" wrapText="1"/>
    </xf>
    <xf numFmtId="0" fontId="45" fillId="0" borderId="0" xfId="40" applyFont="1" applyAlignment="1">
      <alignment horizontal="left" wrapText="1"/>
    </xf>
    <xf numFmtId="0" fontId="51" fillId="0" borderId="0" xfId="40" applyFont="1" applyAlignment="1">
      <alignment horizontal="left" wrapText="1"/>
    </xf>
    <xf numFmtId="49" fontId="45" fillId="0" borderId="0" xfId="40" applyNumberFormat="1" applyFont="1" applyAlignment="1">
      <alignment horizontal="left" wrapText="1"/>
    </xf>
    <xf numFmtId="49" fontId="55" fillId="0" borderId="0" xfId="28" applyNumberFormat="1" applyFont="1" applyAlignment="1">
      <alignment horizontal="left" vertical="top" wrapText="1"/>
    </xf>
    <xf numFmtId="49" fontId="52" fillId="0" borderId="0" xfId="47">
      <alignment horizontal="left" vertical="top" wrapText="1"/>
    </xf>
    <xf numFmtId="49" fontId="56" fillId="0" borderId="0" xfId="47" applyFont="1">
      <alignment horizontal="left" vertical="top" wrapText="1"/>
    </xf>
    <xf numFmtId="49" fontId="56" fillId="0" borderId="0" xfId="47" applyFont="1" applyProtection="1">
      <alignment horizontal="left" vertical="top" wrapText="1"/>
    </xf>
    <xf numFmtId="0" fontId="45" fillId="24" borderId="53" xfId="40" applyFont="1" applyFill="1" applyBorder="1" applyAlignment="1">
      <alignment vertical="center"/>
    </xf>
    <xf numFmtId="0" fontId="45" fillId="24" borderId="54" xfId="40" applyFont="1" applyFill="1" applyBorder="1" applyAlignment="1">
      <alignment vertical="center"/>
    </xf>
    <xf numFmtId="0" fontId="45" fillId="24" borderId="55" xfId="40" applyFont="1" applyFill="1" applyBorder="1" applyAlignment="1">
      <alignment vertical="center"/>
    </xf>
    <xf numFmtId="0" fontId="45" fillId="24" borderId="50" xfId="40" applyFont="1" applyFill="1" applyBorder="1" applyAlignment="1">
      <alignment vertical="center"/>
    </xf>
    <xf numFmtId="49" fontId="12" fillId="0" borderId="0" xfId="28" applyNumberFormat="1" applyAlignment="1">
      <alignment horizontal="left" vertical="top" wrapText="1"/>
    </xf>
    <xf numFmtId="0" fontId="45" fillId="0" borderId="0" xfId="40" applyFont="1" applyAlignment="1">
      <alignment horizontal="left" vertical="center" wrapText="1"/>
    </xf>
    <xf numFmtId="0" fontId="23" fillId="0" borderId="27" xfId="40" applyFont="1" applyBorder="1" applyAlignment="1">
      <alignment horizontal="center" vertical="center"/>
    </xf>
    <xf numFmtId="0" fontId="35" fillId="0" borderId="27" xfId="40" applyFont="1" applyBorder="1" applyAlignment="1">
      <alignment horizontal="left"/>
    </xf>
    <xf numFmtId="0" fontId="28" fillId="24" borderId="27" xfId="40" applyFont="1" applyFill="1" applyBorder="1" applyAlignment="1">
      <alignment horizontal="left" vertical="center"/>
    </xf>
    <xf numFmtId="0" fontId="35" fillId="0" borderId="27" xfId="40" applyFont="1" applyBorder="1" applyAlignment="1">
      <alignment horizontal="left" vertical="center"/>
    </xf>
    <xf numFmtId="1" fontId="48" fillId="24" borderId="27" xfId="40" applyNumberFormat="1" applyFont="1" applyFill="1" applyBorder="1" applyAlignment="1">
      <alignment vertical="center" wrapText="1"/>
    </xf>
    <xf numFmtId="1" fontId="48" fillId="24" borderId="10" xfId="40" applyNumberFormat="1" applyFont="1" applyFill="1" applyBorder="1"/>
    <xf numFmtId="0" fontId="49" fillId="24" borderId="10" xfId="40" applyFont="1" applyFill="1" applyBorder="1" applyAlignment="1">
      <alignment horizontal="left"/>
    </xf>
    <xf numFmtId="0" fontId="49" fillId="24" borderId="28" xfId="40" applyFont="1" applyFill="1" applyBorder="1" applyAlignment="1">
      <alignment horizontal="left"/>
    </xf>
    <xf numFmtId="0" fontId="49" fillId="24" borderId="11" xfId="40" applyFont="1" applyFill="1" applyBorder="1" applyAlignment="1">
      <alignment horizontal="left"/>
    </xf>
    <xf numFmtId="0" fontId="49" fillId="24" borderId="10" xfId="40" applyFont="1" applyFill="1" applyBorder="1" applyAlignment="1">
      <alignment horizontal="left" vertical="top" wrapText="1"/>
    </xf>
    <xf numFmtId="0" fontId="49" fillId="24" borderId="28" xfId="40" applyFont="1" applyFill="1" applyBorder="1" applyAlignment="1">
      <alignment horizontal="left" vertical="top" wrapText="1"/>
    </xf>
    <xf numFmtId="0" fontId="49" fillId="24" borderId="11" xfId="40" applyFont="1" applyFill="1" applyBorder="1" applyAlignment="1">
      <alignment horizontal="left" vertical="top" wrapText="1"/>
    </xf>
    <xf numFmtId="1" fontId="48" fillId="24" borderId="10" xfId="40" applyNumberFormat="1" applyFont="1" applyFill="1" applyBorder="1" applyAlignment="1">
      <alignment horizontal="left"/>
    </xf>
    <xf numFmtId="1" fontId="48" fillId="24" borderId="28" xfId="40" applyNumberFormat="1" applyFont="1" applyFill="1" applyBorder="1" applyAlignment="1">
      <alignment horizontal="left"/>
    </xf>
    <xf numFmtId="1" fontId="48" fillId="24" borderId="11" xfId="40" applyNumberFormat="1" applyFont="1" applyFill="1" applyBorder="1" applyAlignment="1">
      <alignment horizontal="left"/>
    </xf>
    <xf numFmtId="0" fontId="26" fillId="24" borderId="27" xfId="40" applyFont="1" applyFill="1" applyBorder="1" applyAlignment="1">
      <alignment horizontal="left"/>
    </xf>
    <xf numFmtId="0" fontId="25" fillId="24" borderId="27" xfId="40" applyFont="1" applyFill="1" applyBorder="1" applyAlignment="1">
      <alignment horizontal="left"/>
    </xf>
    <xf numFmtId="0" fontId="26" fillId="24" borderId="27" xfId="38" applyFont="1" applyFill="1" applyBorder="1" applyAlignment="1">
      <alignment vertical="top"/>
    </xf>
    <xf numFmtId="0" fontId="23" fillId="24" borderId="0" xfId="38" applyFont="1" applyFill="1" applyAlignment="1">
      <alignment horizontal="center"/>
    </xf>
    <xf numFmtId="0" fontId="38" fillId="0" borderId="0" xfId="40" applyFont="1" applyAlignment="1">
      <alignment horizontal="left" wrapText="1"/>
    </xf>
    <xf numFmtId="0" fontId="38" fillId="0" borderId="0" xfId="40" applyFont="1" applyAlignment="1">
      <alignment horizontal="center"/>
    </xf>
    <xf numFmtId="0" fontId="43" fillId="28" borderId="0" xfId="40" applyFont="1" applyFill="1" applyAlignment="1">
      <alignment horizontal="center"/>
    </xf>
    <xf numFmtId="0" fontId="43" fillId="0" borderId="0" xfId="40" applyFont="1" applyAlignment="1">
      <alignment horizontal="left" vertical="top" wrapText="1"/>
    </xf>
    <xf numFmtId="0" fontId="51" fillId="24" borderId="30" xfId="39" applyFont="1" applyFill="1" applyBorder="1" applyAlignment="1">
      <alignment horizontal="left" wrapText="1"/>
    </xf>
    <xf numFmtId="0" fontId="51" fillId="24" borderId="31" xfId="39" applyFont="1" applyFill="1" applyBorder="1" applyAlignment="1">
      <alignment horizontal="left" wrapText="1"/>
    </xf>
    <xf numFmtId="49" fontId="49" fillId="24" borderId="32" xfId="39" applyNumberFormat="1" applyFont="1" applyFill="1" applyBorder="1" applyAlignment="1">
      <alignment horizontal="left" wrapText="1"/>
    </xf>
    <xf numFmtId="0" fontId="49" fillId="24" borderId="31" xfId="39" applyFont="1" applyFill="1" applyBorder="1" applyAlignment="1">
      <alignment horizontal="left" wrapText="1"/>
    </xf>
    <xf numFmtId="0" fontId="49" fillId="24" borderId="33" xfId="39" applyFont="1" applyFill="1" applyBorder="1" applyAlignment="1">
      <alignment horizontal="left" wrapText="1"/>
    </xf>
    <xf numFmtId="0" fontId="51" fillId="24" borderId="34" xfId="39" applyFont="1" applyFill="1" applyBorder="1" applyAlignment="1">
      <alignment horizontal="left" wrapText="1"/>
    </xf>
    <xf numFmtId="0" fontId="51" fillId="24" borderId="35" xfId="39" applyFont="1" applyFill="1" applyBorder="1" applyAlignment="1">
      <alignment horizontal="left" wrapText="1"/>
    </xf>
    <xf numFmtId="0" fontId="49" fillId="24" borderId="38" xfId="39" applyFont="1" applyFill="1" applyBorder="1" applyAlignment="1">
      <alignment horizontal="left" wrapText="1"/>
    </xf>
    <xf numFmtId="0" fontId="49" fillId="24" borderId="39" xfId="39" applyFont="1" applyFill="1" applyBorder="1" applyAlignment="1">
      <alignment horizontal="left" wrapText="1"/>
    </xf>
    <xf numFmtId="0" fontId="49" fillId="24" borderId="40" xfId="39" applyFont="1" applyFill="1" applyBorder="1" applyAlignment="1">
      <alignment horizontal="left" wrapText="1"/>
    </xf>
    <xf numFmtId="0" fontId="51" fillId="24" borderId="37" xfId="40" applyFont="1" applyFill="1" applyBorder="1" applyAlignment="1">
      <alignment horizontal="center" vertical="center"/>
    </xf>
    <xf numFmtId="0" fontId="51" fillId="24" borderId="11" xfId="40" applyFont="1" applyFill="1" applyBorder="1" applyAlignment="1">
      <alignment horizontal="center" vertical="center"/>
    </xf>
    <xf numFmtId="0" fontId="45" fillId="24" borderId="49" xfId="40" applyFont="1" applyFill="1" applyBorder="1" applyAlignment="1">
      <alignment horizontal="center" vertical="center"/>
    </xf>
    <xf numFmtId="0" fontId="45" fillId="24" borderId="50" xfId="40" applyFont="1" applyFill="1" applyBorder="1" applyAlignment="1">
      <alignment horizontal="center" vertical="center"/>
    </xf>
    <xf numFmtId="0" fontId="45" fillId="24" borderId="56" xfId="40" applyFont="1" applyFill="1" applyBorder="1" applyAlignment="1">
      <alignment horizontal="center" vertical="center"/>
    </xf>
    <xf numFmtId="0" fontId="45" fillId="24" borderId="54" xfId="40" applyFont="1" applyFill="1" applyBorder="1" applyAlignment="1">
      <alignment horizontal="center" vertical="center"/>
    </xf>
    <xf numFmtId="0" fontId="45" fillId="24" borderId="57" xfId="40" applyFont="1" applyFill="1" applyBorder="1" applyAlignment="1">
      <alignment horizontal="center" vertical="center"/>
    </xf>
    <xf numFmtId="0" fontId="51" fillId="24" borderId="37" xfId="39" applyFont="1" applyFill="1" applyBorder="1" applyAlignment="1">
      <alignment horizontal="left" wrapText="1"/>
    </xf>
    <xf numFmtId="0" fontId="51" fillId="24" borderId="11" xfId="39" applyFont="1" applyFill="1" applyBorder="1" applyAlignment="1">
      <alignment horizontal="left" wrapText="1"/>
    </xf>
    <xf numFmtId="0" fontId="49" fillId="24" borderId="10" xfId="39" applyFont="1" applyFill="1" applyBorder="1" applyAlignment="1">
      <alignment horizontal="center" wrapText="1"/>
    </xf>
    <xf numFmtId="0" fontId="49" fillId="24" borderId="28" xfId="39" applyFont="1" applyFill="1" applyBorder="1" applyAlignment="1">
      <alignment horizontal="center" wrapText="1"/>
    </xf>
    <xf numFmtId="0" fontId="51" fillId="24" borderId="10" xfId="40" applyFont="1" applyFill="1" applyBorder="1" applyAlignment="1">
      <alignment horizontal="center" vertical="center" wrapText="1"/>
    </xf>
    <xf numFmtId="0" fontId="51" fillId="24" borderId="28" xfId="40" applyFont="1" applyFill="1" applyBorder="1" applyAlignment="1">
      <alignment horizontal="center" vertical="center" wrapText="1"/>
    </xf>
    <xf numFmtId="0" fontId="51" fillId="24" borderId="47" xfId="40" applyFont="1" applyFill="1" applyBorder="1" applyAlignment="1">
      <alignment horizontal="center" vertical="center" wrapText="1"/>
    </xf>
    <xf numFmtId="0" fontId="51" fillId="24" borderId="41" xfId="39" applyFont="1" applyFill="1" applyBorder="1" applyAlignment="1">
      <alignment horizontal="left" wrapText="1"/>
    </xf>
    <xf numFmtId="0" fontId="51" fillId="24" borderId="42" xfId="39" applyFont="1" applyFill="1" applyBorder="1" applyAlignment="1">
      <alignment horizontal="left" wrapText="1"/>
    </xf>
    <xf numFmtId="0" fontId="51" fillId="24" borderId="43" xfId="39" applyFont="1" applyFill="1" applyBorder="1" applyAlignment="1">
      <alignment horizontal="left" wrapText="1"/>
    </xf>
    <xf numFmtId="0" fontId="51" fillId="24" borderId="11" xfId="40" applyFont="1" applyFill="1" applyBorder="1" applyAlignment="1">
      <alignment horizontal="center" vertical="center" wrapText="1"/>
    </xf>
    <xf numFmtId="0" fontId="45" fillId="24" borderId="45" xfId="39" applyFont="1" applyFill="1" applyBorder="1" applyAlignment="1">
      <alignment horizontal="center" wrapText="1"/>
    </xf>
    <xf numFmtId="0" fontId="45" fillId="24" borderId="28" xfId="39" applyFont="1" applyFill="1" applyBorder="1" applyAlignment="1">
      <alignment horizontal="center" wrapText="1"/>
    </xf>
    <xf numFmtId="0" fontId="45" fillId="24" borderId="46" xfId="39" applyFont="1" applyFill="1" applyBorder="1" applyAlignment="1">
      <alignment horizontal="center" wrapText="1"/>
    </xf>
    <xf numFmtId="0" fontId="51" fillId="24" borderId="45" xfId="40" applyFont="1" applyFill="1" applyBorder="1" applyAlignment="1">
      <alignment horizontal="center" vertical="center" wrapText="1"/>
    </xf>
    <xf numFmtId="0" fontId="45" fillId="24" borderId="53" xfId="40" applyFont="1" applyFill="1" applyBorder="1" applyAlignment="1">
      <alignment horizontal="center" vertical="center"/>
    </xf>
    <xf numFmtId="0" fontId="45" fillId="24" borderId="55" xfId="40" applyFont="1" applyFill="1" applyBorder="1" applyAlignment="1">
      <alignment horizontal="center" vertical="center"/>
    </xf>
    <xf numFmtId="0" fontId="45" fillId="24" borderId="51" xfId="40" applyFont="1" applyFill="1" applyBorder="1" applyAlignment="1">
      <alignment horizontal="center" vertical="center"/>
    </xf>
    <xf numFmtId="0" fontId="45" fillId="24" borderId="52" xfId="40" applyFont="1" applyFill="1" applyBorder="1" applyAlignment="1">
      <alignment horizontal="center" vertical="center"/>
    </xf>
    <xf numFmtId="0" fontId="38" fillId="0" borderId="0" xfId="40" applyFont="1" applyAlignment="1">
      <alignment horizontal="center" vertical="top" wrapText="1"/>
    </xf>
    <xf numFmtId="0" fontId="38" fillId="0" borderId="0" xfId="40" applyFont="1" applyAlignment="1">
      <alignment horizontal="left" vertical="top" wrapText="1"/>
    </xf>
    <xf numFmtId="0" fontId="38" fillId="0" borderId="0" xfId="40" applyFont="1" applyAlignment="1">
      <alignment horizontal="left" vertical="top"/>
    </xf>
    <xf numFmtId="0" fontId="38" fillId="0" borderId="0" xfId="40" applyFont="1"/>
    <xf numFmtId="49" fontId="45" fillId="24" borderId="32" xfId="39" applyNumberFormat="1" applyFont="1" applyFill="1" applyBorder="1" applyAlignment="1">
      <alignment horizontal="center" wrapText="1"/>
    </xf>
    <xf numFmtId="0" fontId="45" fillId="24" borderId="31" xfId="39" applyFont="1" applyFill="1" applyBorder="1" applyAlignment="1">
      <alignment horizontal="center" wrapText="1"/>
    </xf>
    <xf numFmtId="0" fontId="45" fillId="24" borderId="36" xfId="39" applyFont="1" applyFill="1" applyBorder="1" applyAlignment="1">
      <alignment horizontal="center" wrapText="1"/>
    </xf>
    <xf numFmtId="0" fontId="53" fillId="24" borderId="39" xfId="39" applyFont="1" applyFill="1" applyBorder="1" applyAlignment="1">
      <alignment horizontal="left" wrapText="1"/>
    </xf>
    <xf numFmtId="0" fontId="45" fillId="0" borderId="0" xfId="40" applyFont="1" applyAlignment="1">
      <alignment horizontal="center"/>
    </xf>
    <xf numFmtId="0" fontId="45" fillId="24" borderId="51" xfId="40" applyFont="1" applyFill="1" applyBorder="1" applyAlignment="1">
      <alignment horizontal="left" vertical="top"/>
    </xf>
    <xf numFmtId="0" fontId="45" fillId="24" borderId="52" xfId="4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41" fillId="0" borderId="0" xfId="40" applyFont="1" applyAlignment="1">
      <alignment horizontal="left" wrapText="1"/>
    </xf>
    <xf numFmtId="0" fontId="38" fillId="28" borderId="0" xfId="40" applyFont="1" applyFill="1" applyAlignment="1">
      <alignment horizontal="center"/>
    </xf>
    <xf numFmtId="0" fontId="45" fillId="0" borderId="0" xfId="40" applyFont="1" applyAlignment="1">
      <alignment horizontal="left" vertical="top" wrapText="1"/>
    </xf>
    <xf numFmtId="0" fontId="41" fillId="0" borderId="0" xfId="0" applyFont="1" applyAlignment="1">
      <alignment horizontal="center" vertical="center"/>
    </xf>
    <xf numFmtId="0" fontId="45" fillId="0" borderId="0" xfId="40" applyFont="1" applyAlignment="1">
      <alignment horizontal="left" wrapText="1"/>
    </xf>
    <xf numFmtId="0" fontId="54" fillId="0" borderId="0" xfId="40" applyFont="1" applyAlignment="1">
      <alignment horizontal="center"/>
    </xf>
    <xf numFmtId="0" fontId="54" fillId="28" borderId="0" xfId="40" applyFont="1" applyFill="1" applyAlignment="1">
      <alignment horizont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llegamento ipertestuale" xfId="28" builtinId="8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builtinId="20" customBuiltin="1"/>
    <cellStyle name="link" xfId="47" xr:uid="{00000000-0005-0000-0000-000023000000}"/>
    <cellStyle name="Linked Cell" xfId="36" xr:uid="{00000000-0005-0000-0000-000024000000}"/>
    <cellStyle name="Neutral" xfId="37" xr:uid="{00000000-0005-0000-0000-000025000000}"/>
    <cellStyle name="Normal_Functional Test Case v1.0" xfId="38" xr:uid="{00000000-0005-0000-0000-000026000000}"/>
    <cellStyle name="Normal_Sheet1" xfId="39" xr:uid="{00000000-0005-0000-0000-000027000000}"/>
    <cellStyle name="Normal_Template_UnitTest Case_v0.9" xfId="40" xr:uid="{00000000-0005-0000-0000-000028000000}"/>
    <cellStyle name="Normale" xfId="0" builtinId="0"/>
    <cellStyle name="Note" xfId="41" xr:uid="{00000000-0005-0000-0000-00002A000000}"/>
    <cellStyle name="Output" xfId="42" builtinId="21" customBuiltin="1"/>
    <cellStyle name="Title" xfId="43" xr:uid="{00000000-0005-0000-0000-00002C000000}"/>
    <cellStyle name="Total" xfId="44" xr:uid="{00000000-0005-0000-0000-00002D000000}"/>
    <cellStyle name="Warning Text" xfId="45" xr:uid="{00000000-0005-0000-0000-00002E000000}"/>
    <cellStyle name="標準_結合試験(AllOvertheWorld)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it-IT"/>
              <a:t>Passed Percent</a:t>
            </a:r>
          </a:p>
        </c:rich>
      </c:tx>
      <c:layout>
        <c:manualLayout>
          <c:xMode val="edge"/>
          <c:yMode val="edge"/>
          <c:x val="0.37832396717281502"/>
          <c:y val="3.9525734958805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265909113603001"/>
          <c:y val="0.38339994943480854"/>
          <c:w val="0.18200445345342348"/>
          <c:h val="0.3517793350484325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C4-4321-BA27-CFA3637177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C4-4321-BA27-CFA3637177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C4-4321-BA27-CFA3637177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'Test Report'!$D$11:$F$11</c:f>
              <c:strCache>
                <c:ptCount val="3"/>
                <c:pt idx="0">
                  <c:v>Passed</c:v>
                </c:pt>
                <c:pt idx="1">
                  <c:v>Failed</c:v>
                </c:pt>
                <c:pt idx="2">
                  <c:v>Untested</c:v>
                </c:pt>
              </c:strCache>
            </c:strRef>
          </c:cat>
          <c:val>
            <c:numRef>
              <c:f>'Test Report'!$D$15:$F$15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C4-4321-BA27-CFA3637177F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C4-4321-BA27-CFA3637177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B4C4-4321-BA27-CFA3637177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C4-4321-BA27-CFA3637177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'Test Report'!$D$11:$F$11</c:f>
              <c:strCache>
                <c:ptCount val="3"/>
                <c:pt idx="0">
                  <c:v>Passed</c:v>
                </c:pt>
                <c:pt idx="1">
                  <c:v>Failed</c:v>
                </c:pt>
                <c:pt idx="2">
                  <c:v>Untested</c:v>
                </c:pt>
              </c:strCache>
            </c:strRef>
          </c:cat>
          <c:val>
            <c:numRef>
              <c:f>'Test Report'!$D$14:$F$14</c:f>
              <c:numCache>
                <c:formatCode>General</c:formatCode>
                <c:ptCount val="3"/>
                <c:pt idx="0">
                  <c:v>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C4-4321-BA27-CFA3637177F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C4-4321-BA27-CFA3637177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C4-4321-BA27-CFA3637177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B4C4-4321-BA27-CFA3637177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'Test Report'!$D$11:$F$11</c:f>
              <c:strCache>
                <c:ptCount val="3"/>
                <c:pt idx="0">
                  <c:v>Passed</c:v>
                </c:pt>
                <c:pt idx="1">
                  <c:v>Failed</c:v>
                </c:pt>
                <c:pt idx="2">
                  <c:v>Untested</c:v>
                </c:pt>
              </c:strCache>
            </c:strRef>
          </c:cat>
          <c:val>
            <c:numRef>
              <c:f>'Test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C4-4321-BA27-CFA3637177F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4C4-4321-BA27-CFA3637177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4C4-4321-BA27-CFA3637177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4C4-4321-BA27-CFA3637177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'Test Report'!$D$11:$F$11</c:f>
              <c:strCache>
                <c:ptCount val="3"/>
                <c:pt idx="0">
                  <c:v>Passed</c:v>
                </c:pt>
                <c:pt idx="1">
                  <c:v>Failed</c:v>
                </c:pt>
                <c:pt idx="2">
                  <c:v>Untested</c:v>
                </c:pt>
              </c:strCache>
            </c:strRef>
          </c:cat>
          <c:val>
            <c:numRef>
              <c:f>'Test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C4-4321-BA27-CFA3637177F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4C4-4321-BA27-CFA3637177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4C4-4321-BA27-CFA3637177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4C4-4321-BA27-CFA3637177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'Test Report'!$D$11:$F$11</c:f>
              <c:strCache>
                <c:ptCount val="3"/>
                <c:pt idx="0">
                  <c:v>Passed</c:v>
                </c:pt>
                <c:pt idx="1">
                  <c:v>Failed</c:v>
                </c:pt>
                <c:pt idx="2">
                  <c:v>Untested</c:v>
                </c:pt>
              </c:strCache>
            </c:strRef>
          </c:cat>
          <c:val>
            <c:numRef>
              <c:f>'Test Report'!$D$15:$F$15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4C4-4321-BA27-CFA36371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6824844747168"/>
          <c:y val="0.43873610393295431"/>
          <c:w val="0.16564460117331958"/>
          <c:h val="0.24110702378418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85725</xdr:rowOff>
    </xdr:from>
    <xdr:to>
      <xdr:col>1</xdr:col>
      <xdr:colOff>1400175</xdr:colOff>
      <xdr:row>1</xdr:row>
      <xdr:rowOff>1314450</xdr:rowOff>
    </xdr:to>
    <xdr:pic>
      <xdr:nvPicPr>
        <xdr:cNvPr id="1041" name="Immagine 2">
          <a:extLst>
            <a:ext uri="{FF2B5EF4-FFF2-40B4-BE49-F238E27FC236}">
              <a16:creationId xmlns:a16="http://schemas.microsoft.com/office/drawing/2014/main" id="{7B045202-D92C-B425-B2F8-6F4BBD3F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19050</xdr:rowOff>
    </xdr:from>
    <xdr:to>
      <xdr:col>5</xdr:col>
      <xdr:colOff>304800</xdr:colOff>
      <xdr:row>37</xdr:row>
      <xdr:rowOff>0</xdr:rowOff>
    </xdr:to>
    <xdr:graphicFrame macro="">
      <xdr:nvGraphicFramePr>
        <xdr:cNvPr id="2075" name="Chart 17">
          <a:extLst>
            <a:ext uri="{FF2B5EF4-FFF2-40B4-BE49-F238E27FC236}">
              <a16:creationId xmlns:a16="http://schemas.microsoft.com/office/drawing/2014/main" id="{CA9EEFC7-A109-4277-6E38-31E46A0C4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657226</xdr:colOff>
      <xdr:row>12</xdr:row>
      <xdr:rowOff>352425</xdr:rowOff>
    </xdr:from>
    <xdr:to>
      <xdr:col>23</xdr:col>
      <xdr:colOff>676276</xdr:colOff>
      <xdr:row>12</xdr:row>
      <xdr:rowOff>1113556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2D219A7-2150-7310-DFDD-762EA25D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1" y="3867150"/>
          <a:ext cx="2076450" cy="761131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13</xdr:row>
      <xdr:rowOff>0</xdr:rowOff>
    </xdr:from>
    <xdr:to>
      <xdr:col>24</xdr:col>
      <xdr:colOff>19050</xdr:colOff>
      <xdr:row>13</xdr:row>
      <xdr:rowOff>761131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189AFD2-BE6B-46A8-9C6C-FE60050BE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2625" y="5067300"/>
          <a:ext cx="2076450" cy="761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390525</xdr:colOff>
      <xdr:row>17</xdr:row>
      <xdr:rowOff>261039</xdr:rowOff>
    </xdr:from>
    <xdr:to>
      <xdr:col>23</xdr:col>
      <xdr:colOff>1751893</xdr:colOff>
      <xdr:row>17</xdr:row>
      <xdr:rowOff>2694945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08F78B0-AEEC-5F86-6559-FD3786E4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9300" y="8309664"/>
          <a:ext cx="2732968" cy="24339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266700</xdr:colOff>
      <xdr:row>14</xdr:row>
      <xdr:rowOff>143344</xdr:rowOff>
    </xdr:from>
    <xdr:to>
      <xdr:col>23</xdr:col>
      <xdr:colOff>1875940</xdr:colOff>
      <xdr:row>14</xdr:row>
      <xdr:rowOff>1381125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29D127B-D724-287C-83C4-D87494BB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4175" y="4029544"/>
          <a:ext cx="2980840" cy="1237781"/>
        </a:xfrm>
        <a:prstGeom prst="rect">
          <a:avLst/>
        </a:prstGeom>
      </xdr:spPr>
    </xdr:pic>
    <xdr:clientData/>
  </xdr:twoCellAnchor>
  <xdr:twoCellAnchor editAs="oneCell">
    <xdr:from>
      <xdr:col>21</xdr:col>
      <xdr:colOff>161925</xdr:colOff>
      <xdr:row>16</xdr:row>
      <xdr:rowOff>85962</xdr:rowOff>
    </xdr:from>
    <xdr:to>
      <xdr:col>23</xdr:col>
      <xdr:colOff>1704975</xdr:colOff>
      <xdr:row>16</xdr:row>
      <xdr:rowOff>1047558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4DC9F9D-6811-5AAD-F16E-E0B609116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69400" y="6343887"/>
          <a:ext cx="2914650" cy="96159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24</xdr:col>
      <xdr:colOff>589194</xdr:colOff>
      <xdr:row>12</xdr:row>
      <xdr:rowOff>2314286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93EFD874-AE35-B7E7-02E2-8EEA7421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60971" y="3328147"/>
          <a:ext cx="6371429" cy="2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rsi.unina.it/?q=m39&amp;year=2022&amp;page=1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://www.corsidistudio.it/Z999" TargetMode="External"/><Relationship Id="rId7" Type="http://schemas.openxmlformats.org/officeDocument/2006/relationships/hyperlink" Target="http://www.corsidistudio.it/M39/insegnamenti/1900" TargetMode="External"/><Relationship Id="rId12" Type="http://schemas.openxmlformats.org/officeDocument/2006/relationships/hyperlink" Target="http://www.corsi.unina.it/M39/insegnamenti/2022/00399" TargetMode="External"/><Relationship Id="rId2" Type="http://schemas.openxmlformats.org/officeDocument/2006/relationships/hyperlink" Target="http://www.corsidistudio.it/M39" TargetMode="External"/><Relationship Id="rId1" Type="http://schemas.openxmlformats.org/officeDocument/2006/relationships/hyperlink" Target="http://www.corsidistudio.it/" TargetMode="External"/><Relationship Id="rId6" Type="http://schemas.openxmlformats.org/officeDocument/2006/relationships/hyperlink" Target="http://www.corsi.unina.it/M39/insegnamenti/2022" TargetMode="External"/><Relationship Id="rId11" Type="http://schemas.openxmlformats.org/officeDocument/2006/relationships/hyperlink" Target="http://www.corsi.unina.it/M39/insegnamenti/2022/U9999999" TargetMode="External"/><Relationship Id="rId5" Type="http://schemas.openxmlformats.org/officeDocument/2006/relationships/hyperlink" Target="http://www.corsidistudio.it/M39/schedario" TargetMode="External"/><Relationship Id="rId10" Type="http://schemas.openxmlformats.org/officeDocument/2006/relationships/hyperlink" Target="http://www.corsidistudio.it/?q=m39&amp;year=2022&amp;page=5" TargetMode="External"/><Relationship Id="rId4" Type="http://schemas.openxmlformats.org/officeDocument/2006/relationships/hyperlink" Target="http://www.corsi.unina.it/M39/insegnamenti" TargetMode="External"/><Relationship Id="rId9" Type="http://schemas.openxmlformats.org/officeDocument/2006/relationships/hyperlink" Target="http://www.corsi.unina.it/?q=m39&amp;year=2022&amp;page=99999999" TargetMode="External"/><Relationship Id="rId1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8"/>
  <sheetViews>
    <sheetView workbookViewId="0">
      <selection activeCell="B12" sqref="B12"/>
    </sheetView>
  </sheetViews>
  <sheetFormatPr defaultRowHeight="12.75"/>
  <cols>
    <col min="1" max="1" width="2.25" style="4" customWidth="1"/>
    <col min="2" max="2" width="21.375" style="25" customWidth="1"/>
    <col min="3" max="3" width="10" style="4" customWidth="1"/>
    <col min="4" max="4" width="14.375" style="4" customWidth="1"/>
    <col min="5" max="5" width="8" style="4" customWidth="1"/>
    <col min="6" max="6" width="38" style="4" customWidth="1"/>
    <col min="7" max="7" width="48.25" style="4" customWidth="1"/>
    <col min="8" max="16384" width="9" style="4"/>
  </cols>
  <sheetData>
    <row r="2" spans="1:7" s="3" customFormat="1" ht="109.5" customHeight="1">
      <c r="A2" s="1"/>
      <c r="B2" s="2"/>
      <c r="C2" s="144" t="s">
        <v>0</v>
      </c>
      <c r="D2" s="144"/>
      <c r="E2" s="144"/>
      <c r="F2" s="144"/>
      <c r="G2" s="144"/>
    </row>
    <row r="3" spans="1:7">
      <c r="B3" s="5"/>
      <c r="C3" s="6"/>
      <c r="F3" s="7"/>
    </row>
    <row r="4" spans="1:7" ht="14.25" customHeight="1">
      <c r="B4" s="50" t="s">
        <v>1</v>
      </c>
      <c r="C4" s="145" t="s">
        <v>44</v>
      </c>
      <c r="D4" s="145"/>
      <c r="E4" s="145"/>
      <c r="F4" s="50" t="s">
        <v>45</v>
      </c>
      <c r="G4" s="8"/>
    </row>
    <row r="5" spans="1:7" ht="14.25" customHeight="1">
      <c r="B5" s="50" t="s">
        <v>3</v>
      </c>
      <c r="C5" s="145" t="s">
        <v>37</v>
      </c>
      <c r="D5" s="145"/>
      <c r="E5" s="145"/>
      <c r="F5" s="50" t="s">
        <v>4</v>
      </c>
      <c r="G5" s="8"/>
    </row>
    <row r="6" spans="1:7" ht="15.75" customHeight="1">
      <c r="B6" s="146" t="s">
        <v>5</v>
      </c>
      <c r="C6" s="147" t="s">
        <v>37</v>
      </c>
      <c r="D6" s="147"/>
      <c r="E6" s="147"/>
      <c r="F6" s="50" t="s">
        <v>6</v>
      </c>
      <c r="G6" s="46" t="s">
        <v>7</v>
      </c>
    </row>
    <row r="7" spans="1:7" ht="13.5" customHeight="1">
      <c r="B7" s="146"/>
      <c r="C7" s="147"/>
      <c r="D7" s="147"/>
      <c r="E7" s="147"/>
      <c r="F7" s="50" t="s">
        <v>8</v>
      </c>
      <c r="G7" s="47"/>
    </row>
    <row r="8" spans="1:7">
      <c r="B8" s="51"/>
      <c r="C8" s="9"/>
      <c r="F8" s="10"/>
      <c r="G8" s="6"/>
    </row>
    <row r="9" spans="1:7">
      <c r="B9" s="4"/>
    </row>
    <row r="10" spans="1:7">
      <c r="B10" s="52" t="s">
        <v>9</v>
      </c>
    </row>
    <row r="11" spans="1:7" s="11" customFormat="1">
      <c r="B11" s="12" t="s">
        <v>10</v>
      </c>
      <c r="C11" s="13" t="s">
        <v>8</v>
      </c>
      <c r="D11" s="13" t="s">
        <v>11</v>
      </c>
      <c r="E11" s="13" t="s">
        <v>12</v>
      </c>
      <c r="F11" s="13" t="s">
        <v>13</v>
      </c>
      <c r="G11" s="14" t="s">
        <v>14</v>
      </c>
    </row>
    <row r="12" spans="1:7" s="15" customFormat="1" ht="26.25" customHeight="1">
      <c r="B12" s="48" t="s">
        <v>37</v>
      </c>
      <c r="C12" s="16"/>
      <c r="D12" s="17"/>
      <c r="E12" s="17"/>
      <c r="F12" s="18"/>
      <c r="G12" s="49" t="s">
        <v>37</v>
      </c>
    </row>
    <row r="13" spans="1:7" s="15" customFormat="1" ht="21.75" customHeight="1">
      <c r="B13" s="19"/>
      <c r="C13" s="16"/>
      <c r="D13" s="17"/>
      <c r="E13" s="17"/>
      <c r="F13" s="17"/>
      <c r="G13" s="20"/>
    </row>
    <row r="14" spans="1:7" s="15" customFormat="1" ht="19.5" customHeight="1">
      <c r="B14" s="19"/>
      <c r="C14" s="16"/>
      <c r="D14" s="17"/>
      <c r="E14" s="17"/>
      <c r="F14" s="17"/>
      <c r="G14" s="20"/>
    </row>
    <row r="15" spans="1:7" s="15" customFormat="1" ht="21.75" customHeight="1">
      <c r="B15" s="19"/>
      <c r="C15" s="16"/>
      <c r="D15" s="17"/>
      <c r="E15" s="17"/>
      <c r="F15" s="17"/>
      <c r="G15" s="20"/>
    </row>
    <row r="16" spans="1:7" s="15" customFormat="1" ht="19.5" customHeight="1">
      <c r="B16" s="19"/>
      <c r="C16" s="16"/>
      <c r="D16" s="17"/>
      <c r="E16" s="17"/>
      <c r="F16" s="17"/>
      <c r="G16" s="20"/>
    </row>
    <row r="17" spans="2:7" s="15" customFormat="1" ht="21.75" customHeight="1">
      <c r="B17" s="19"/>
      <c r="C17" s="16"/>
      <c r="D17" s="17"/>
      <c r="E17" s="17"/>
      <c r="F17" s="17"/>
      <c r="G17" s="20"/>
    </row>
    <row r="18" spans="2:7" s="15" customFormat="1" ht="19.5" customHeight="1">
      <c r="B18" s="21"/>
      <c r="C18" s="22"/>
      <c r="D18" s="23"/>
      <c r="E18" s="23"/>
      <c r="F18" s="23"/>
      <c r="G18" s="24"/>
    </row>
  </sheetData>
  <mergeCells count="5">
    <mergeCell ref="C2:G2"/>
    <mergeCell ref="C4:E4"/>
    <mergeCell ref="C5:E5"/>
    <mergeCell ref="B6:B7"/>
    <mergeCell ref="C6:E7"/>
  </mergeCells>
  <phoneticPr fontId="0" type="noConversion"/>
  <pageMargins left="0.47013888888888888" right="0.47013888888888888" top="0.5" bottom="0.35138888888888886" header="0.51180555555555562" footer="0.1701388888888889"/>
  <pageSetup paperSize="9" firstPageNumber="0" orientation="landscape" horizontalDpi="300" verticalDpi="300" r:id="rId1"/>
  <headerFooter alignWithMargins="0">
    <oddFooter>&amp;L&amp;"Tahoma,Regular"&amp;8 02ae-BM/PM/HDCV/FSOFT v2/0&amp;C&amp;"Tahoma,Regular"&amp;8Internal use&amp;R&amp;"tahomaTahoma,Regular"&amp;8&amp;P/&amp;N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1"/>
  <sheetViews>
    <sheetView zoomScaleNormal="100" workbookViewId="0">
      <selection activeCell="F13" sqref="F13"/>
    </sheetView>
  </sheetViews>
  <sheetFormatPr defaultRowHeight="18.75"/>
  <cols>
    <col min="1" max="1" width="1.375" style="74" customWidth="1"/>
    <col min="2" max="2" width="7.125" style="104" customWidth="1"/>
    <col min="3" max="3" width="14.75" style="104" customWidth="1"/>
    <col min="4" max="4" width="28.5" style="104" customWidth="1"/>
    <col min="5" max="5" width="12.375" style="72" bestFit="1" customWidth="1"/>
    <col min="6" max="6" width="21" style="75" customWidth="1"/>
    <col min="7" max="7" width="12.375" style="72" customWidth="1"/>
    <col min="8" max="8" width="25.375" style="72" customWidth="1"/>
    <col min="9" max="9" width="33.75" style="72" customWidth="1"/>
    <col min="10" max="16384" width="9" style="74"/>
  </cols>
  <sheetData>
    <row r="2" spans="2:9">
      <c r="B2" s="71"/>
      <c r="C2" s="71"/>
      <c r="D2" s="71"/>
      <c r="F2" s="73" t="s">
        <v>15</v>
      </c>
      <c r="G2" s="73"/>
      <c r="H2" s="73"/>
    </row>
    <row r="3" spans="2:9" ht="13.5" customHeight="1">
      <c r="B3" s="71"/>
      <c r="C3" s="71"/>
      <c r="D3" s="71"/>
      <c r="G3" s="76"/>
      <c r="H3" s="76"/>
    </row>
    <row r="4" spans="2:9" ht="14.25" customHeight="1">
      <c r="B4" s="149" t="s">
        <v>1</v>
      </c>
      <c r="C4" s="149"/>
      <c r="D4" s="149"/>
      <c r="E4" s="149"/>
      <c r="F4" s="150" t="str">
        <f>Cover!C4</f>
        <v>corsi di studi</v>
      </c>
      <c r="G4" s="151"/>
      <c r="H4" s="151"/>
      <c r="I4" s="152"/>
    </row>
    <row r="5" spans="2:9" ht="14.25" customHeight="1">
      <c r="B5" s="149" t="s">
        <v>3</v>
      </c>
      <c r="C5" s="149"/>
      <c r="D5" s="149"/>
      <c r="E5" s="149"/>
      <c r="F5" s="150" t="str">
        <f>Cover!C5</f>
        <v xml:space="preserve"> </v>
      </c>
      <c r="G5" s="151"/>
      <c r="H5" s="151"/>
      <c r="I5" s="152"/>
    </row>
    <row r="6" spans="2:9" ht="14.25" customHeight="1">
      <c r="B6" s="156" t="s">
        <v>42</v>
      </c>
      <c r="C6" s="157"/>
      <c r="D6" s="157"/>
      <c r="E6" s="158"/>
      <c r="F6" s="77">
        <v>100</v>
      </c>
      <c r="G6" s="78"/>
      <c r="H6" s="78"/>
      <c r="I6" s="79"/>
    </row>
    <row r="7" spans="2:9" s="80" customFormat="1" ht="12.75" customHeight="1">
      <c r="B7" s="148" t="s">
        <v>16</v>
      </c>
      <c r="C7" s="148"/>
      <c r="D7" s="148"/>
      <c r="E7" s="148"/>
      <c r="F7" s="153" t="s">
        <v>17</v>
      </c>
      <c r="G7" s="154"/>
      <c r="H7" s="154"/>
      <c r="I7" s="155"/>
    </row>
    <row r="8" spans="2:9">
      <c r="B8" s="81"/>
      <c r="C8" s="81"/>
      <c r="D8" s="81"/>
      <c r="E8" s="74"/>
      <c r="F8" s="80"/>
      <c r="G8" s="74"/>
      <c r="H8" s="74"/>
      <c r="I8" s="74"/>
    </row>
    <row r="9" spans="2:9" s="85" customFormat="1">
      <c r="B9" s="82"/>
      <c r="C9" s="82"/>
      <c r="D9" s="82"/>
      <c r="E9" s="83"/>
      <c r="F9" s="84"/>
      <c r="G9" s="83"/>
      <c r="H9" s="83"/>
      <c r="I9" s="83"/>
    </row>
    <row r="10" spans="2:9" s="92" customFormat="1" ht="35.25" customHeight="1">
      <c r="B10" s="86" t="s">
        <v>18</v>
      </c>
      <c r="C10" s="87" t="s">
        <v>19</v>
      </c>
      <c r="D10" s="88" t="s">
        <v>20</v>
      </c>
      <c r="E10" s="89" t="s">
        <v>48</v>
      </c>
      <c r="F10" s="89" t="s">
        <v>22</v>
      </c>
      <c r="G10" s="90" t="s">
        <v>23</v>
      </c>
      <c r="H10" s="91" t="s">
        <v>24</v>
      </c>
    </row>
    <row r="11" spans="2:9">
      <c r="B11" s="93">
        <v>1</v>
      </c>
      <c r="C11" s="94"/>
      <c r="D11" s="94" t="s">
        <v>66</v>
      </c>
      <c r="E11" s="95" t="s">
        <v>49</v>
      </c>
      <c r="F11" s="96" t="s">
        <v>50</v>
      </c>
      <c r="G11" s="96"/>
      <c r="H11" s="97"/>
      <c r="I11" s="74"/>
    </row>
    <row r="12" spans="2:9">
      <c r="B12" s="93">
        <v>2</v>
      </c>
      <c r="C12" s="94"/>
      <c r="D12" s="94" t="s">
        <v>67</v>
      </c>
      <c r="E12" s="95" t="s">
        <v>68</v>
      </c>
      <c r="F12" s="96" t="s">
        <v>69</v>
      </c>
      <c r="G12" s="96"/>
      <c r="H12" s="97"/>
      <c r="I12" s="74"/>
    </row>
    <row r="13" spans="2:9">
      <c r="B13" s="93">
        <v>3</v>
      </c>
      <c r="C13" s="94"/>
      <c r="D13" s="94" t="s">
        <v>90</v>
      </c>
      <c r="E13" s="95" t="s">
        <v>91</v>
      </c>
      <c r="F13" s="96" t="s">
        <v>94</v>
      </c>
      <c r="G13" s="96"/>
      <c r="H13" s="97"/>
      <c r="I13" s="74"/>
    </row>
    <row r="14" spans="2:9">
      <c r="B14" s="93"/>
      <c r="C14" s="94"/>
      <c r="D14" s="94"/>
      <c r="E14" s="95"/>
      <c r="F14" s="98"/>
      <c r="G14" s="98"/>
      <c r="H14" s="97"/>
      <c r="I14" s="74"/>
    </row>
    <row r="15" spans="2:9">
      <c r="B15" s="93"/>
      <c r="C15" s="94"/>
      <c r="D15" s="94"/>
      <c r="E15" s="95"/>
      <c r="F15" s="98"/>
      <c r="G15" s="98"/>
      <c r="H15" s="97"/>
      <c r="I15" s="74"/>
    </row>
    <row r="16" spans="2:9">
      <c r="B16" s="93"/>
      <c r="C16" s="94"/>
      <c r="D16" s="94"/>
      <c r="E16" s="95"/>
      <c r="F16" s="98"/>
      <c r="G16" s="98"/>
      <c r="H16" s="97"/>
      <c r="I16" s="74"/>
    </row>
    <row r="17" spans="2:8" s="74" customFormat="1">
      <c r="B17" s="93"/>
      <c r="C17" s="94"/>
      <c r="D17" s="94"/>
      <c r="E17" s="95"/>
      <c r="F17" s="98"/>
      <c r="G17" s="98"/>
      <c r="H17" s="97"/>
    </row>
    <row r="18" spans="2:8" s="74" customFormat="1">
      <c r="B18" s="93"/>
      <c r="C18" s="94"/>
      <c r="D18" s="94"/>
      <c r="E18" s="95"/>
      <c r="F18" s="98"/>
      <c r="G18" s="98"/>
      <c r="H18" s="97"/>
    </row>
    <row r="19" spans="2:8" s="74" customFormat="1">
      <c r="B19" s="93"/>
      <c r="C19" s="94"/>
      <c r="D19" s="94"/>
      <c r="E19" s="95"/>
      <c r="F19" s="98"/>
      <c r="G19" s="98"/>
      <c r="H19" s="97"/>
    </row>
    <row r="20" spans="2:8" s="74" customFormat="1">
      <c r="B20" s="93"/>
      <c r="C20" s="94"/>
      <c r="D20" s="94"/>
      <c r="E20" s="95"/>
      <c r="F20" s="98"/>
      <c r="G20" s="98"/>
      <c r="H20" s="97"/>
    </row>
    <row r="21" spans="2:8" s="74" customFormat="1">
      <c r="B21" s="99"/>
      <c r="C21" s="100"/>
      <c r="D21" s="100"/>
      <c r="E21" s="101"/>
      <c r="F21" s="102"/>
      <c r="G21" s="102"/>
      <c r="H21" s="103"/>
    </row>
  </sheetData>
  <mergeCells count="7">
    <mergeCell ref="B7:E7"/>
    <mergeCell ref="B4:E4"/>
    <mergeCell ref="B5:E5"/>
    <mergeCell ref="F4:I4"/>
    <mergeCell ref="F5:I5"/>
    <mergeCell ref="F7:I7"/>
    <mergeCell ref="B6:E6"/>
  </mergeCells>
  <phoneticPr fontId="0" type="noConversion"/>
  <hyperlinks>
    <hyperlink ref="F11" location="BackEnd!A1" display="BackEndTest" xr:uid="{00000000-0004-0000-0200-000000000000}"/>
    <hyperlink ref="F12" location="FrontEnd!A1" display="FrontEndTest" xr:uid="{00000000-0004-0000-0200-000001000000}"/>
    <hyperlink ref="F13" location="FrontUrl!A1" display="FrontUrlTest" xr:uid="{00000000-0004-0000-0200-000002000000}"/>
  </hyperlinks>
  <pageMargins left="0.74791666666666701" right="0.74791666666666701" top="0.98402777777777795" bottom="0.81" header="0.51180555555555596" footer="0.42"/>
  <pageSetup paperSize="9" firstPageNumber="0" orientation="landscape" horizontalDpi="300" verticalDpi="300" r:id="rId1"/>
  <headerFooter alignWithMargins="0">
    <oddFooter>&amp;C&amp;"Tahoma,Regular"&amp;8Internal use&amp;R&amp;"Tahoma,Regular"&amp;8&amp;P/&amp;N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1"/>
  <sheetViews>
    <sheetView zoomScale="115" zoomScaleNormal="115" workbookViewId="0">
      <selection activeCell="C14" sqref="C14"/>
    </sheetView>
  </sheetViews>
  <sheetFormatPr defaultRowHeight="12.75"/>
  <cols>
    <col min="1" max="1" width="7.875" style="7" customWidth="1"/>
    <col min="2" max="2" width="16.75" style="7" customWidth="1"/>
    <col min="3" max="3" width="19.375" style="7" customWidth="1"/>
    <col min="4" max="4" width="12.875" style="7" customWidth="1"/>
    <col min="5" max="6" width="9.625" style="7" customWidth="1"/>
    <col min="7" max="7" width="46.25" style="7" customWidth="1"/>
    <col min="8" max="8" width="33.125" style="7" customWidth="1"/>
    <col min="9" max="16384" width="9" style="7"/>
  </cols>
  <sheetData>
    <row r="2" spans="1:7" ht="25.5" customHeight="1">
      <c r="B2" s="162" t="s">
        <v>25</v>
      </c>
      <c r="C2" s="162"/>
      <c r="D2" s="162"/>
      <c r="E2" s="162"/>
      <c r="F2" s="162"/>
      <c r="G2" s="162"/>
    </row>
    <row r="3" spans="1:7" ht="14.25" customHeight="1">
      <c r="A3" s="26"/>
      <c r="B3" s="26"/>
      <c r="C3" s="27"/>
      <c r="D3" s="27"/>
      <c r="E3" s="27"/>
      <c r="F3" s="27"/>
      <c r="G3" s="28"/>
    </row>
    <row r="4" spans="1:7" ht="13.5" customHeight="1">
      <c r="B4" s="54" t="s">
        <v>1</v>
      </c>
      <c r="C4" s="159" t="str">
        <f>Cover!C4</f>
        <v>corsi di studi</v>
      </c>
      <c r="D4" s="159"/>
      <c r="E4" s="160" t="s">
        <v>2</v>
      </c>
      <c r="F4" s="160"/>
      <c r="G4" s="57"/>
    </row>
    <row r="5" spans="1:7" ht="13.5" customHeight="1">
      <c r="B5" s="54" t="s">
        <v>3</v>
      </c>
      <c r="C5" s="159" t="str">
        <f>Cover!C5</f>
        <v xml:space="preserve"> </v>
      </c>
      <c r="D5" s="159"/>
      <c r="E5" s="160" t="s">
        <v>4</v>
      </c>
      <c r="F5" s="160"/>
      <c r="G5" s="57"/>
    </row>
    <row r="6" spans="1:7" ht="12.75" customHeight="1">
      <c r="B6" s="55" t="s">
        <v>5</v>
      </c>
      <c r="C6" s="159" t="s">
        <v>37</v>
      </c>
      <c r="D6" s="159"/>
      <c r="E6" s="160" t="s">
        <v>6</v>
      </c>
      <c r="F6" s="160"/>
      <c r="G6" s="58"/>
    </row>
    <row r="7" spans="1:7" ht="15.75" customHeight="1">
      <c r="A7" s="26"/>
      <c r="B7" s="55" t="s">
        <v>26</v>
      </c>
      <c r="C7" s="161" t="s">
        <v>37</v>
      </c>
      <c r="D7" s="161"/>
      <c r="E7" s="161"/>
      <c r="F7" s="161"/>
      <c r="G7" s="161"/>
    </row>
    <row r="8" spans="1:7" ht="14.25" customHeight="1">
      <c r="A8" s="26"/>
      <c r="B8" s="29"/>
      <c r="C8" s="30"/>
      <c r="D8" s="27"/>
      <c r="E8" s="27"/>
      <c r="F8" s="27"/>
      <c r="G8" s="28"/>
    </row>
    <row r="9" spans="1:7">
      <c r="B9" s="29"/>
      <c r="C9" s="30"/>
      <c r="D9" s="27"/>
      <c r="E9" s="27"/>
      <c r="F9" s="27"/>
      <c r="G9" s="28"/>
    </row>
    <row r="11" spans="1:7" ht="14.25" customHeight="1">
      <c r="A11" s="31"/>
      <c r="B11" s="32" t="s">
        <v>18</v>
      </c>
      <c r="C11" s="33" t="s">
        <v>43</v>
      </c>
      <c r="D11" s="34" t="s">
        <v>27</v>
      </c>
      <c r="E11" s="33" t="s">
        <v>28</v>
      </c>
      <c r="F11" s="35" t="s">
        <v>29</v>
      </c>
      <c r="G11" s="36" t="s">
        <v>30</v>
      </c>
    </row>
    <row r="12" spans="1:7" ht="18.75">
      <c r="A12" s="31"/>
      <c r="B12" s="37">
        <v>1</v>
      </c>
      <c r="C12" s="136" t="s">
        <v>50</v>
      </c>
      <c r="D12" s="38">
        <f>BackEnd!A6</f>
        <v>4</v>
      </c>
      <c r="E12" s="38">
        <f>BackEnd!C6</f>
        <v>0</v>
      </c>
      <c r="F12" s="38">
        <f>BackEnd!F6</f>
        <v>0</v>
      </c>
      <c r="G12" s="38">
        <f>BackEnd!L6</f>
        <v>5</v>
      </c>
    </row>
    <row r="13" spans="1:7" ht="18.75">
      <c r="A13" s="31"/>
      <c r="B13" s="37">
        <v>2</v>
      </c>
      <c r="C13" s="137" t="s">
        <v>69</v>
      </c>
      <c r="D13" s="38">
        <f>FrontEnd!A6</f>
        <v>8</v>
      </c>
      <c r="E13" s="38">
        <f>FrontEnd!C6</f>
        <v>0</v>
      </c>
      <c r="F13" s="38">
        <f>FrontEnd!F6</f>
        <v>0</v>
      </c>
      <c r="G13" s="38"/>
    </row>
    <row r="14" spans="1:7" ht="18.75">
      <c r="A14" s="31"/>
      <c r="B14" s="37">
        <v>3</v>
      </c>
      <c r="C14" s="137" t="s">
        <v>94</v>
      </c>
      <c r="D14" s="38">
        <f>FrontUrl!A6</f>
        <v>12</v>
      </c>
      <c r="E14" s="38">
        <f>FrontUrl!C6</f>
        <v>0</v>
      </c>
      <c r="F14" s="38">
        <f>FrontUrl!F6</f>
        <v>0</v>
      </c>
      <c r="G14" s="38"/>
    </row>
    <row r="15" spans="1:7" ht="14.25">
      <c r="A15" s="31"/>
      <c r="B15" s="39"/>
      <c r="C15" s="53" t="s">
        <v>31</v>
      </c>
      <c r="D15" s="40">
        <f>SUM(D10:D14)</f>
        <v>24</v>
      </c>
      <c r="E15" s="40">
        <f>SUM(E10:E14)</f>
        <v>0</v>
      </c>
      <c r="F15" s="40">
        <f>SUM(F10:F14)</f>
        <v>0</v>
      </c>
      <c r="G15" s="40">
        <f>SUM(G10:G14)</f>
        <v>5</v>
      </c>
    </row>
    <row r="16" spans="1:7">
      <c r="B16" s="41"/>
      <c r="D16" s="42"/>
      <c r="E16" s="43"/>
      <c r="F16" s="43"/>
      <c r="G16" s="43"/>
    </row>
    <row r="17" spans="3:7">
      <c r="C17" s="56" t="s">
        <v>32</v>
      </c>
      <c r="E17" s="44">
        <f>(D15+E15)*100/(G15)</f>
        <v>480</v>
      </c>
      <c r="F17" s="7" t="s">
        <v>33</v>
      </c>
      <c r="G17" s="45"/>
    </row>
    <row r="18" spans="3:7">
      <c r="C18" s="56" t="s">
        <v>34</v>
      </c>
      <c r="E18" s="44">
        <f>D15*100/(G15)</f>
        <v>480</v>
      </c>
      <c r="F18" s="7" t="s">
        <v>33</v>
      </c>
      <c r="G18" s="45"/>
    </row>
    <row r="19" spans="3:7">
      <c r="C19" s="56"/>
      <c r="E19" s="44"/>
    </row>
    <row r="20" spans="3:7">
      <c r="C20" s="56"/>
      <c r="E20" s="44"/>
    </row>
    <row r="21" spans="3:7">
      <c r="C21" s="56"/>
      <c r="E21" s="44"/>
    </row>
  </sheetData>
  <mergeCells count="8">
    <mergeCell ref="C6:D6"/>
    <mergeCell ref="E6:F6"/>
    <mergeCell ref="C7:G7"/>
    <mergeCell ref="B2:G2"/>
    <mergeCell ref="C4:D4"/>
    <mergeCell ref="E4:F4"/>
    <mergeCell ref="C5:D5"/>
    <mergeCell ref="E5:F5"/>
  </mergeCells>
  <phoneticPr fontId="0" type="noConversion"/>
  <hyperlinks>
    <hyperlink ref="C12" location="BackEnd!A1" display="BackEndTest" xr:uid="{00000000-0004-0000-0300-000000000000}"/>
    <hyperlink ref="C13" location="FrontEnd!A1" display="FrontEndTest" xr:uid="{33179377-97EE-4BCA-9A53-1BBE9D538359}"/>
    <hyperlink ref="C14" location="FrontUrl!A1" display="FrontUrlTest" xr:uid="{CEC4D3E7-538D-491F-A377-D3558D0AC0CC}"/>
  </hyperlinks>
  <pageMargins left="0.74791666666666701" right="0.74791666666666701" top="0.98402777777777795" bottom="0.81" header="0.51180555555555596" footer="0.42"/>
  <pageSetup paperSize="9" firstPageNumber="0" orientation="landscape" horizontalDpi="300" verticalDpi="300" r:id="rId1"/>
  <headerFooter alignWithMargins="0">
    <oddFooter>&amp;C&amp;"Tahoma,Regular"&amp;8Internal use&amp;R&amp;"Tahoma,Regular"&amp;8&amp;P/&amp;N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zoomScaleNormal="100" workbookViewId="0">
      <selection activeCell="Z15" sqref="Z15"/>
    </sheetView>
  </sheetViews>
  <sheetFormatPr defaultRowHeight="13.5" customHeight="1"/>
  <cols>
    <col min="1" max="1" width="9.625" style="59" customWidth="1"/>
    <col min="2" max="2" width="36.5" style="61" bestFit="1" customWidth="1"/>
    <col min="3" max="3" width="16" style="59" customWidth="1"/>
    <col min="4" max="4" width="11.375" style="60" customWidth="1"/>
    <col min="5" max="5" width="1.75" style="59" hidden="1" customWidth="1"/>
    <col min="6" max="7" width="2.875" style="59" bestFit="1" customWidth="1"/>
    <col min="8" max="8" width="2.875" style="59" customWidth="1"/>
    <col min="9" max="10" width="2.875" style="59" bestFit="1" customWidth="1"/>
    <col min="11" max="19" width="2.875" style="59" customWidth="1"/>
    <col min="20" max="20" width="2.875" style="59" bestFit="1" customWidth="1"/>
    <col min="21" max="16384" width="9" style="59"/>
  </cols>
  <sheetData>
    <row r="1" spans="1:26" ht="13.5" customHeight="1" thickBot="1">
      <c r="A1" s="106"/>
      <c r="B1" s="107"/>
      <c r="C1" s="108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6" ht="13.5" customHeight="1">
      <c r="A2" s="167" t="s">
        <v>21</v>
      </c>
      <c r="B2" s="168"/>
      <c r="C2" s="169" t="s">
        <v>49</v>
      </c>
      <c r="D2" s="170"/>
      <c r="E2" s="171"/>
      <c r="F2" s="172" t="s">
        <v>37</v>
      </c>
      <c r="G2" s="173"/>
      <c r="H2" s="173"/>
      <c r="I2" s="173"/>
      <c r="J2" s="173"/>
      <c r="K2" s="173"/>
      <c r="L2" s="207"/>
      <c r="M2" s="208"/>
      <c r="N2" s="208"/>
      <c r="O2" s="208"/>
      <c r="P2" s="208"/>
      <c r="Q2" s="208"/>
      <c r="R2" s="208"/>
      <c r="S2" s="208"/>
      <c r="T2" s="209"/>
      <c r="U2" s="108"/>
      <c r="V2" s="108" t="s">
        <v>36</v>
      </c>
      <c r="W2" s="108" t="s">
        <v>28</v>
      </c>
    </row>
    <row r="3" spans="1:26" ht="13.5" customHeight="1">
      <c r="A3" s="184" t="s">
        <v>38</v>
      </c>
      <c r="B3" s="185"/>
      <c r="C3" s="174" t="s">
        <v>46</v>
      </c>
      <c r="D3" s="175"/>
      <c r="E3" s="176"/>
      <c r="F3" s="191" t="s">
        <v>39</v>
      </c>
      <c r="G3" s="192"/>
      <c r="H3" s="192"/>
      <c r="I3" s="192"/>
      <c r="J3" s="192"/>
      <c r="K3" s="193"/>
      <c r="L3" s="210" t="s">
        <v>47</v>
      </c>
      <c r="M3" s="210"/>
      <c r="N3" s="210"/>
      <c r="O3" s="110"/>
      <c r="P3" s="110"/>
      <c r="Q3" s="110"/>
      <c r="R3" s="110"/>
      <c r="S3" s="110"/>
      <c r="T3" s="111"/>
      <c r="U3" s="108"/>
      <c r="V3" s="108" t="s">
        <v>35</v>
      </c>
      <c r="W3" s="108" t="s">
        <v>27</v>
      </c>
    </row>
    <row r="4" spans="1:26" ht="13.5" customHeight="1">
      <c r="A4" s="184" t="s">
        <v>40</v>
      </c>
      <c r="B4" s="185"/>
      <c r="C4" s="186">
        <v>100</v>
      </c>
      <c r="D4" s="187"/>
      <c r="E4" s="112"/>
      <c r="F4" s="191" t="s">
        <v>41</v>
      </c>
      <c r="G4" s="192"/>
      <c r="H4" s="192"/>
      <c r="I4" s="192"/>
      <c r="J4" s="192"/>
      <c r="K4" s="193"/>
      <c r="L4" s="195">
        <f xml:space="preserve"> IF(FunctionList!F6&lt;&gt;"N/A",SUM(C4*FunctionList!F6/1000,- L6),"N/A")</f>
        <v>5</v>
      </c>
      <c r="M4" s="196"/>
      <c r="N4" s="196"/>
      <c r="O4" s="196"/>
      <c r="P4" s="196"/>
      <c r="Q4" s="196"/>
      <c r="R4" s="196"/>
      <c r="S4" s="196"/>
      <c r="T4" s="197"/>
      <c r="U4" s="108"/>
      <c r="V4" s="108" t="s">
        <v>58</v>
      </c>
      <c r="W4" s="108" t="s">
        <v>59</v>
      </c>
    </row>
    <row r="5" spans="1:26" ht="13.5" customHeight="1">
      <c r="A5" s="177" t="s">
        <v>27</v>
      </c>
      <c r="B5" s="178"/>
      <c r="C5" s="188" t="s">
        <v>28</v>
      </c>
      <c r="D5" s="189"/>
      <c r="E5" s="194"/>
      <c r="F5" s="188" t="s">
        <v>29</v>
      </c>
      <c r="G5" s="189"/>
      <c r="H5" s="189"/>
      <c r="I5" s="189"/>
      <c r="J5" s="189"/>
      <c r="K5" s="190"/>
      <c r="L5" s="198" t="s">
        <v>30</v>
      </c>
      <c r="M5" s="189"/>
      <c r="N5" s="189"/>
      <c r="O5" s="189"/>
      <c r="P5" s="189"/>
      <c r="Q5" s="189"/>
      <c r="R5" s="189"/>
      <c r="S5" s="189"/>
      <c r="T5" s="113"/>
      <c r="U5" s="108"/>
      <c r="V5" s="108"/>
      <c r="W5" s="108"/>
    </row>
    <row r="6" spans="1:26" ht="13.5" customHeight="1" thickBot="1">
      <c r="A6" s="179">
        <f>COUNTIF(U11:U51,"P")</f>
        <v>4</v>
      </c>
      <c r="B6" s="180"/>
      <c r="C6" s="201">
        <f>COUNTIF(U11:U51,"F")</f>
        <v>0</v>
      </c>
      <c r="D6" s="202"/>
      <c r="E6" s="180"/>
      <c r="F6" s="199">
        <f>COUNTIF(U11:U51,"X")</f>
        <v>0</v>
      </c>
      <c r="G6" s="182"/>
      <c r="H6" s="182"/>
      <c r="I6" s="182"/>
      <c r="J6" s="182"/>
      <c r="K6" s="200"/>
      <c r="L6" s="181">
        <f>COUNTA(A11:A80)</f>
        <v>5</v>
      </c>
      <c r="M6" s="182"/>
      <c r="N6" s="182"/>
      <c r="O6" s="182"/>
      <c r="P6" s="182"/>
      <c r="Q6" s="182"/>
      <c r="R6" s="182"/>
      <c r="S6" s="182"/>
      <c r="T6" s="183"/>
      <c r="U6" s="108"/>
      <c r="V6" s="108"/>
      <c r="W6" s="108"/>
    </row>
    <row r="7" spans="1:26" ht="13.5" customHeight="1">
      <c r="A7" s="108"/>
      <c r="B7" s="114"/>
      <c r="C7" s="108"/>
      <c r="D7" s="109"/>
      <c r="E7" s="108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108"/>
      <c r="V7" s="108"/>
      <c r="W7" s="108"/>
    </row>
    <row r="8" spans="1:26" ht="18.75">
      <c r="A8" s="108"/>
      <c r="B8" s="114"/>
      <c r="C8" s="108"/>
      <c r="D8" s="109"/>
      <c r="E8" s="108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108"/>
      <c r="V8" s="108"/>
      <c r="W8" s="108"/>
    </row>
    <row r="9" spans="1:26" ht="13.5" customHeight="1"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6" ht="13.5" customHeight="1">
      <c r="A10" s="115" t="s">
        <v>52</v>
      </c>
      <c r="B10" s="116" t="s">
        <v>53</v>
      </c>
      <c r="C10" s="115" t="s">
        <v>54</v>
      </c>
      <c r="D10" s="117" t="s">
        <v>55</v>
      </c>
      <c r="E10" s="115"/>
      <c r="F10" s="165" t="s">
        <v>56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15" t="s">
        <v>57</v>
      </c>
    </row>
    <row r="11" spans="1:26" ht="63" customHeight="1">
      <c r="A11" s="118">
        <v>1</v>
      </c>
      <c r="B11" s="119" t="s">
        <v>51</v>
      </c>
      <c r="C11" s="118"/>
      <c r="D11" s="118"/>
      <c r="E11" s="120"/>
      <c r="F11" s="166" t="s">
        <v>60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20" t="s">
        <v>35</v>
      </c>
      <c r="V11" s="203" t="s">
        <v>112</v>
      </c>
      <c r="W11" s="203"/>
      <c r="X11" s="203"/>
    </row>
    <row r="12" spans="1:26" ht="73.5" customHeight="1">
      <c r="A12" s="118">
        <v>2</v>
      </c>
      <c r="B12" s="119" t="s">
        <v>61</v>
      </c>
      <c r="C12" s="118"/>
      <c r="D12" s="118" t="s">
        <v>62</v>
      </c>
      <c r="E12" s="120"/>
      <c r="F12" s="166" t="s">
        <v>60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20" t="s">
        <v>35</v>
      </c>
      <c r="V12" s="204" t="s">
        <v>113</v>
      </c>
      <c r="W12" s="205"/>
      <c r="X12" s="205"/>
    </row>
    <row r="13" spans="1:26" ht="122.25" customHeight="1">
      <c r="A13" s="120">
        <v>3</v>
      </c>
      <c r="B13" s="121" t="s">
        <v>63</v>
      </c>
      <c r="C13" s="120"/>
      <c r="D13" s="118" t="s">
        <v>62</v>
      </c>
      <c r="E13" s="120"/>
      <c r="F13" s="166" t="s">
        <v>60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20" t="s">
        <v>35</v>
      </c>
      <c r="V13" s="164"/>
      <c r="W13" s="164"/>
      <c r="X13" s="164"/>
    </row>
    <row r="14" spans="1:26" ht="78.75" customHeight="1">
      <c r="A14" s="120">
        <v>4</v>
      </c>
      <c r="B14" s="121" t="s">
        <v>64</v>
      </c>
      <c r="C14" s="120"/>
      <c r="D14" s="120" t="s">
        <v>65</v>
      </c>
      <c r="E14" s="120"/>
      <c r="F14" s="166" t="s">
        <v>60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20" t="s">
        <v>35</v>
      </c>
      <c r="V14" s="206"/>
      <c r="W14" s="206"/>
      <c r="X14" s="206"/>
      <c r="Z14" s="59" t="s">
        <v>114</v>
      </c>
    </row>
    <row r="15" spans="1:26" ht="13.5" customHeight="1">
      <c r="A15" s="65" t="s">
        <v>37</v>
      </c>
      <c r="B15" s="66"/>
      <c r="C15" s="65"/>
      <c r="D15" s="65"/>
      <c r="E15" s="65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65"/>
    </row>
    <row r="16" spans="1:26" ht="13.5" customHeight="1">
      <c r="A16" s="65"/>
      <c r="B16" s="66"/>
      <c r="C16" s="65"/>
      <c r="D16" s="65"/>
      <c r="E16" s="65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65"/>
    </row>
    <row r="17" spans="1:21" ht="13.5" customHeight="1">
      <c r="A17" s="65"/>
      <c r="B17" s="66"/>
      <c r="C17" s="65"/>
      <c r="D17" s="65"/>
      <c r="E17" s="65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65"/>
    </row>
    <row r="18" spans="1:21" ht="13.5" customHeight="1">
      <c r="A18" s="65"/>
      <c r="B18" s="66"/>
      <c r="C18" s="65"/>
      <c r="D18" s="65"/>
      <c r="E18" s="65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65"/>
    </row>
    <row r="19" spans="1:21" ht="13.5" customHeight="1">
      <c r="A19" s="65"/>
      <c r="B19" s="66"/>
      <c r="C19" s="65"/>
      <c r="D19" s="65"/>
      <c r="E19" s="65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65"/>
    </row>
    <row r="20" spans="1:21" ht="13.5" customHeight="1">
      <c r="A20" s="65"/>
      <c r="B20" s="66"/>
      <c r="C20" s="65"/>
      <c r="D20" s="65"/>
      <c r="E20" s="65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65"/>
    </row>
    <row r="21" spans="1:21" ht="13.5" customHeight="1">
      <c r="A21" s="65"/>
      <c r="B21" s="66"/>
      <c r="C21" s="65"/>
      <c r="D21" s="65"/>
      <c r="E21" s="65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65"/>
    </row>
    <row r="22" spans="1:21" ht="13.5" customHeight="1">
      <c r="A22" s="65"/>
      <c r="B22" s="66"/>
      <c r="C22" s="65"/>
      <c r="D22" s="65"/>
      <c r="E22" s="65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65"/>
    </row>
    <row r="23" spans="1:21" ht="13.5" customHeight="1">
      <c r="A23" s="65"/>
      <c r="B23" s="66"/>
      <c r="C23" s="65"/>
      <c r="D23" s="65"/>
      <c r="E23" s="65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65"/>
    </row>
    <row r="24" spans="1:21" ht="13.5" customHeight="1">
      <c r="A24" s="65"/>
      <c r="B24" s="66"/>
      <c r="C24" s="65"/>
      <c r="D24" s="65"/>
      <c r="E24" s="65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65"/>
    </row>
    <row r="25" spans="1:21" ht="13.5" customHeight="1">
      <c r="A25" s="65"/>
      <c r="B25" s="66"/>
      <c r="C25" s="65"/>
      <c r="D25" s="65"/>
      <c r="E25" s="65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65"/>
    </row>
    <row r="26" spans="1:21" ht="13.5" customHeight="1">
      <c r="A26" s="65"/>
      <c r="B26" s="66"/>
      <c r="C26" s="65"/>
      <c r="D26" s="65"/>
      <c r="E26" s="6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65"/>
    </row>
    <row r="27" spans="1:21" ht="13.5" customHeight="1"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</row>
    <row r="28" spans="1:21" ht="13.5" customHeight="1"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</row>
    <row r="29" spans="1:21" ht="13.5" customHeight="1"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</row>
    <row r="30" spans="1:21" ht="13.5" customHeight="1"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</row>
    <row r="31" spans="1:21" ht="13.5" customHeight="1"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</row>
    <row r="32" spans="1:21" ht="13.5" customHeight="1"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</row>
    <row r="33" spans="6:20" ht="13.5" customHeight="1"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</row>
    <row r="34" spans="6:20" ht="13.5" customHeight="1"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</row>
    <row r="35" spans="6:20" ht="13.5" customHeight="1"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</row>
    <row r="36" spans="6:20" ht="13.5" customHeight="1"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</row>
    <row r="37" spans="6:20" ht="13.5" customHeight="1"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</row>
    <row r="38" spans="6:20" ht="13.5" customHeight="1"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</row>
    <row r="39" spans="6:20" ht="13.5" customHeight="1"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</row>
    <row r="40" spans="6:20" ht="13.5" customHeight="1"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</row>
    <row r="41" spans="6:20" ht="13.5" customHeight="1"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</row>
    <row r="42" spans="6:20" ht="13.5" customHeight="1"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</row>
    <row r="43" spans="6:20" ht="13.5" customHeight="1"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</row>
    <row r="44" spans="6:20" ht="13.5" customHeight="1"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</row>
    <row r="45" spans="6:20" ht="13.5" customHeight="1"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</row>
    <row r="46" spans="6:20" ht="13.5" customHeight="1"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</row>
    <row r="47" spans="6:20" ht="13.5" customHeight="1"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</row>
    <row r="48" spans="6:20" ht="13.5" customHeight="1"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</row>
    <row r="49" spans="6:20" ht="13.5" customHeight="1"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</row>
    <row r="50" spans="6:20" ht="13.5" customHeight="1"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</row>
  </sheetData>
  <mergeCells count="68">
    <mergeCell ref="V11:X11"/>
    <mergeCell ref="V12:X12"/>
    <mergeCell ref="V13:X13"/>
    <mergeCell ref="V14:X14"/>
    <mergeCell ref="L2:T2"/>
    <mergeCell ref="L3:N3"/>
    <mergeCell ref="F7:T7"/>
    <mergeCell ref="F8:T8"/>
    <mergeCell ref="F9:T9"/>
    <mergeCell ref="F3:K3"/>
    <mergeCell ref="L4:T4"/>
    <mergeCell ref="L5:S5"/>
    <mergeCell ref="F6:K6"/>
    <mergeCell ref="C6:E6"/>
    <mergeCell ref="F22:T22"/>
    <mergeCell ref="F23:T23"/>
    <mergeCell ref="F24:T24"/>
    <mergeCell ref="A2:B2"/>
    <mergeCell ref="C2:E2"/>
    <mergeCell ref="F2:K2"/>
    <mergeCell ref="C3:E3"/>
    <mergeCell ref="A5:B5"/>
    <mergeCell ref="A6:B6"/>
    <mergeCell ref="L6:T6"/>
    <mergeCell ref="A3:B3"/>
    <mergeCell ref="A4:B4"/>
    <mergeCell ref="C4:D4"/>
    <mergeCell ref="F5:K5"/>
    <mergeCell ref="F4:K4"/>
    <mergeCell ref="C5:E5"/>
    <mergeCell ref="F21:T21"/>
    <mergeCell ref="F10:T10"/>
    <mergeCell ref="F11:T11"/>
    <mergeCell ref="F12:T12"/>
    <mergeCell ref="F13:T13"/>
    <mergeCell ref="F14:T14"/>
    <mergeCell ref="F15:T15"/>
    <mergeCell ref="F16:T16"/>
    <mergeCell ref="F17:T17"/>
    <mergeCell ref="F18:T18"/>
    <mergeCell ref="F19:T19"/>
    <mergeCell ref="F20:T20"/>
    <mergeCell ref="F45:T45"/>
    <mergeCell ref="F34:T34"/>
    <mergeCell ref="F35:T35"/>
    <mergeCell ref="F36:T36"/>
    <mergeCell ref="F37:T37"/>
    <mergeCell ref="F38:T38"/>
    <mergeCell ref="F39:T39"/>
    <mergeCell ref="F42:T42"/>
    <mergeCell ref="F43:T43"/>
    <mergeCell ref="F44:T44"/>
    <mergeCell ref="F40:T40"/>
    <mergeCell ref="F41:T41"/>
    <mergeCell ref="F46:T46"/>
    <mergeCell ref="F47:T47"/>
    <mergeCell ref="F48:T48"/>
    <mergeCell ref="F49:T49"/>
    <mergeCell ref="F50:T50"/>
    <mergeCell ref="F25:T25"/>
    <mergeCell ref="F32:T32"/>
    <mergeCell ref="F33:T33"/>
    <mergeCell ref="F27:T27"/>
    <mergeCell ref="F28:T28"/>
    <mergeCell ref="F29:T29"/>
    <mergeCell ref="F30:T30"/>
    <mergeCell ref="F31:T31"/>
    <mergeCell ref="F26:T26"/>
  </mergeCells>
  <phoneticPr fontId="32" type="noConversion"/>
  <dataValidations count="1">
    <dataValidation type="list" allowBlank="1" showInputMessage="1" showErrorMessage="1" sqref="U11:U14" xr:uid="{00000000-0002-0000-0400-000000000000}">
      <formula1>$V$2:$V$6</formula1>
    </dataValidation>
  </dataValidations>
  <pageMargins left="0.74791666666666701" right="0.74791666666666701" top="0.98402777777777795" bottom="0.81" header="0.51180555555555596" footer="0.42"/>
  <pageSetup paperSize="9" orientation="landscape" horizontalDpi="300" verticalDpi="300" r:id="rId1"/>
  <headerFooter alignWithMargins="0">
    <oddFooter>&amp;C&amp;"Tahoma,Regular"&amp;8Internal use&amp;R&amp;"Tahoma,Regular"&amp;8&amp;P/&amp;N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5"/>
  <sheetViews>
    <sheetView topLeftCell="A12" workbookViewId="0">
      <selection activeCell="X15" sqref="X15"/>
    </sheetView>
  </sheetViews>
  <sheetFormatPr defaultRowHeight="13.5"/>
  <cols>
    <col min="2" max="2" width="24.875" customWidth="1"/>
    <col min="3" max="3" width="40.625" bestFit="1" customWidth="1"/>
    <col min="4" max="4" width="24.25" customWidth="1"/>
    <col min="17" max="17" width="5.625" customWidth="1"/>
    <col min="18" max="20" width="9" hidden="1" customWidth="1"/>
    <col min="24" max="24" width="30.875" customWidth="1"/>
  </cols>
  <sheetData>
    <row r="1" spans="1:23" ht="19.5" thickBot="1">
      <c r="A1" s="106"/>
      <c r="B1" s="107"/>
      <c r="C1" s="108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18.75">
      <c r="A2" s="167" t="s">
        <v>21</v>
      </c>
      <c r="B2" s="168"/>
      <c r="C2" s="169" t="s">
        <v>68</v>
      </c>
      <c r="D2" s="170"/>
      <c r="E2" s="171"/>
      <c r="F2" s="172" t="s">
        <v>37</v>
      </c>
      <c r="G2" s="173"/>
      <c r="H2" s="173"/>
      <c r="I2" s="173"/>
      <c r="J2" s="173"/>
      <c r="K2" s="173"/>
      <c r="L2" s="207"/>
      <c r="M2" s="208"/>
      <c r="N2" s="208"/>
      <c r="O2" s="208"/>
      <c r="P2" s="208"/>
      <c r="Q2" s="208"/>
      <c r="R2" s="208"/>
      <c r="S2" s="208"/>
      <c r="T2" s="209"/>
      <c r="U2" s="108"/>
      <c r="V2" s="108" t="s">
        <v>36</v>
      </c>
      <c r="W2" s="108" t="s">
        <v>28</v>
      </c>
    </row>
    <row r="3" spans="1:23" ht="18.75">
      <c r="A3" s="184" t="s">
        <v>38</v>
      </c>
      <c r="B3" s="185"/>
      <c r="C3" s="174" t="s">
        <v>46</v>
      </c>
      <c r="D3" s="175"/>
      <c r="E3" s="176"/>
      <c r="F3" s="191" t="s">
        <v>39</v>
      </c>
      <c r="G3" s="192"/>
      <c r="H3" s="192"/>
      <c r="I3" s="192"/>
      <c r="J3" s="192"/>
      <c r="K3" s="193"/>
      <c r="L3" s="210" t="s">
        <v>47</v>
      </c>
      <c r="M3" s="210"/>
      <c r="N3" s="210"/>
      <c r="O3" s="110"/>
      <c r="P3" s="110"/>
      <c r="Q3" s="110"/>
      <c r="R3" s="110"/>
      <c r="S3" s="110"/>
      <c r="T3" s="111"/>
      <c r="U3" s="108"/>
      <c r="V3" s="108" t="s">
        <v>35</v>
      </c>
      <c r="W3" s="108" t="s">
        <v>27</v>
      </c>
    </row>
    <row r="4" spans="1:23" ht="18.75">
      <c r="A4" s="184" t="s">
        <v>40</v>
      </c>
      <c r="B4" s="185"/>
      <c r="C4" s="186">
        <v>100</v>
      </c>
      <c r="D4" s="187"/>
      <c r="E4" s="112"/>
      <c r="F4" s="191" t="s">
        <v>41</v>
      </c>
      <c r="G4" s="192"/>
      <c r="H4" s="192"/>
      <c r="I4" s="192"/>
      <c r="J4" s="192"/>
      <c r="K4" s="193"/>
      <c r="L4" s="195">
        <f xml:space="preserve"> IF(FunctionList!F6&lt;&gt;"N/A",SUM(C4*FunctionList!F6/1000,- L6),"N/A")</f>
        <v>2</v>
      </c>
      <c r="M4" s="196"/>
      <c r="N4" s="196"/>
      <c r="O4" s="196"/>
      <c r="P4" s="196"/>
      <c r="Q4" s="196"/>
      <c r="R4" s="196"/>
      <c r="S4" s="196"/>
      <c r="T4" s="197"/>
      <c r="U4" s="108"/>
      <c r="V4" s="108" t="s">
        <v>58</v>
      </c>
      <c r="W4" s="108" t="s">
        <v>59</v>
      </c>
    </row>
    <row r="5" spans="1:23" ht="18.75">
      <c r="A5" s="177" t="s">
        <v>27</v>
      </c>
      <c r="B5" s="178"/>
      <c r="C5" s="188" t="s">
        <v>28</v>
      </c>
      <c r="D5" s="189"/>
      <c r="E5" s="194"/>
      <c r="F5" s="188" t="s">
        <v>29</v>
      </c>
      <c r="G5" s="189"/>
      <c r="H5" s="189"/>
      <c r="I5" s="189"/>
      <c r="J5" s="189"/>
      <c r="K5" s="190"/>
      <c r="L5" s="198" t="s">
        <v>30</v>
      </c>
      <c r="M5" s="189"/>
      <c r="N5" s="189"/>
      <c r="O5" s="189"/>
      <c r="P5" s="189"/>
      <c r="Q5" s="189"/>
      <c r="R5" s="189"/>
      <c r="S5" s="189"/>
      <c r="T5" s="113"/>
      <c r="U5" s="108"/>
      <c r="V5" s="108"/>
      <c r="W5" s="108"/>
    </row>
    <row r="6" spans="1:23" ht="19.5" thickBot="1">
      <c r="A6" s="179">
        <f>COUNTIF(U11:U53,"P")</f>
        <v>8</v>
      </c>
      <c r="B6" s="180"/>
      <c r="C6" s="212">
        <f>COUNTIF(U11:U53,"F")</f>
        <v>0</v>
      </c>
      <c r="D6" s="213"/>
      <c r="E6" s="141"/>
      <c r="F6" s="138">
        <f>COUNTIF(U11:U53,"X")</f>
        <v>0</v>
      </c>
      <c r="G6" s="139"/>
      <c r="H6" s="139"/>
      <c r="I6" s="139"/>
      <c r="J6" s="139"/>
      <c r="K6" s="140"/>
      <c r="L6" s="181">
        <f>COUNTA(A11:A82)</f>
        <v>8</v>
      </c>
      <c r="M6" s="182"/>
      <c r="N6" s="182"/>
      <c r="O6" s="182"/>
      <c r="P6" s="182"/>
      <c r="Q6" s="182"/>
      <c r="R6" s="182"/>
      <c r="S6" s="182"/>
      <c r="T6" s="183"/>
      <c r="U6" s="108"/>
      <c r="V6" s="108"/>
      <c r="W6" s="108"/>
    </row>
    <row r="7" spans="1:23" ht="14.25">
      <c r="A7" s="59"/>
      <c r="B7" s="61"/>
      <c r="C7" s="59"/>
      <c r="D7" s="60"/>
      <c r="E7" s="59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59"/>
      <c r="V7" s="59"/>
      <c r="W7" s="59"/>
    </row>
    <row r="8" spans="1:23" ht="14.25">
      <c r="A8" s="59"/>
      <c r="B8" s="61"/>
      <c r="C8" s="59"/>
      <c r="D8" s="60"/>
      <c r="E8" s="59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59"/>
      <c r="V8" s="59"/>
      <c r="W8" s="59"/>
    </row>
    <row r="9" spans="1:23" ht="14.25">
      <c r="A9" s="59"/>
      <c r="B9" s="61"/>
      <c r="C9" s="59"/>
      <c r="D9" s="60"/>
      <c r="E9" s="59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59"/>
      <c r="V9" s="59"/>
      <c r="W9" s="59"/>
    </row>
    <row r="10" spans="1:23" ht="14.25">
      <c r="A10" s="62" t="s">
        <v>52</v>
      </c>
      <c r="B10" s="63" t="s">
        <v>53</v>
      </c>
      <c r="C10" s="62" t="s">
        <v>54</v>
      </c>
      <c r="D10" s="64" t="s">
        <v>55</v>
      </c>
      <c r="E10" s="62"/>
      <c r="F10" s="216" t="s">
        <v>56</v>
      </c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62" t="s">
        <v>57</v>
      </c>
      <c r="V10" s="59"/>
      <c r="W10" s="59"/>
    </row>
    <row r="11" spans="1:23" ht="50.1" customHeight="1">
      <c r="A11" s="128">
        <v>1</v>
      </c>
      <c r="B11" s="129" t="s">
        <v>70</v>
      </c>
      <c r="C11" s="128"/>
      <c r="D11" s="128" t="s">
        <v>71</v>
      </c>
      <c r="E11" s="128"/>
      <c r="F11" s="217" t="s">
        <v>72</v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128" t="s">
        <v>35</v>
      </c>
      <c r="V11" s="59"/>
      <c r="W11" s="59"/>
    </row>
    <row r="12" spans="1:23" ht="50.1" customHeight="1">
      <c r="A12" s="128">
        <v>2</v>
      </c>
      <c r="B12" s="129" t="s">
        <v>73</v>
      </c>
      <c r="C12" s="128"/>
      <c r="D12" s="128" t="s">
        <v>74</v>
      </c>
      <c r="E12" s="128"/>
      <c r="F12" s="217" t="s">
        <v>75</v>
      </c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128" t="s">
        <v>35</v>
      </c>
      <c r="V12" s="59" t="s">
        <v>125</v>
      </c>
      <c r="W12" s="59"/>
    </row>
    <row r="13" spans="1:23" ht="50.1" customHeight="1">
      <c r="A13" s="128">
        <v>3</v>
      </c>
      <c r="B13" s="129" t="s">
        <v>76</v>
      </c>
      <c r="C13" s="128" t="s">
        <v>77</v>
      </c>
      <c r="D13" s="128" t="s">
        <v>74</v>
      </c>
      <c r="E13" s="128"/>
      <c r="F13" s="217" t="s">
        <v>79</v>
      </c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128" t="s">
        <v>35</v>
      </c>
      <c r="V13" s="59"/>
      <c r="W13" s="59"/>
    </row>
    <row r="14" spans="1:23" ht="95.25" customHeight="1">
      <c r="A14" s="128">
        <v>4</v>
      </c>
      <c r="B14" s="129" t="s">
        <v>81</v>
      </c>
      <c r="C14" s="128" t="s">
        <v>78</v>
      </c>
      <c r="D14" s="128" t="s">
        <v>74</v>
      </c>
      <c r="E14" s="128"/>
      <c r="F14" s="217" t="s">
        <v>80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128" t="s">
        <v>35</v>
      </c>
      <c r="V14" s="59"/>
      <c r="W14" s="59"/>
    </row>
    <row r="15" spans="1:23" ht="77.25" customHeight="1">
      <c r="A15" s="128">
        <v>5</v>
      </c>
      <c r="B15" s="129" t="s">
        <v>82</v>
      </c>
      <c r="C15" s="128" t="s">
        <v>83</v>
      </c>
      <c r="D15" s="128" t="s">
        <v>74</v>
      </c>
      <c r="E15" s="128"/>
      <c r="F15" s="217" t="s">
        <v>84</v>
      </c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128" t="s">
        <v>35</v>
      </c>
      <c r="V15" s="59"/>
      <c r="W15" s="59"/>
    </row>
    <row r="16" spans="1:23" ht="50.1" customHeight="1">
      <c r="A16" s="128">
        <v>6</v>
      </c>
      <c r="B16" s="129" t="s">
        <v>82</v>
      </c>
      <c r="C16" s="128" t="s">
        <v>83</v>
      </c>
      <c r="D16" s="128" t="s">
        <v>127</v>
      </c>
      <c r="E16" s="128"/>
      <c r="F16" s="217" t="s">
        <v>87</v>
      </c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128" t="s">
        <v>35</v>
      </c>
      <c r="V16" s="59"/>
      <c r="W16" s="59"/>
    </row>
    <row r="17" spans="1:24" ht="92.25" customHeight="1">
      <c r="A17" s="128">
        <v>7</v>
      </c>
      <c r="B17" s="129" t="s">
        <v>88</v>
      </c>
      <c r="C17" s="128"/>
      <c r="D17" s="128" t="s">
        <v>89</v>
      </c>
      <c r="E17" s="128"/>
      <c r="F17" s="217" t="s">
        <v>111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128"/>
      <c r="S17" s="128"/>
      <c r="T17" s="128"/>
      <c r="U17" s="128" t="s">
        <v>35</v>
      </c>
      <c r="V17" s="59"/>
      <c r="W17" s="59"/>
    </row>
    <row r="18" spans="1:24" ht="228" customHeight="1">
      <c r="A18" s="128">
        <v>8</v>
      </c>
      <c r="B18" s="129" t="s">
        <v>86</v>
      </c>
      <c r="C18" s="128" t="s">
        <v>126</v>
      </c>
      <c r="D18" s="128" t="s">
        <v>74</v>
      </c>
      <c r="E18" s="128"/>
      <c r="F18" s="217" t="s">
        <v>85</v>
      </c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128" t="s">
        <v>35</v>
      </c>
      <c r="V18" s="206"/>
      <c r="W18" s="206"/>
      <c r="X18" s="206"/>
    </row>
    <row r="19" spans="1:24" ht="50.1" customHeight="1">
      <c r="A19" s="69"/>
      <c r="B19" s="70"/>
      <c r="C19" s="69"/>
      <c r="D19" s="69"/>
      <c r="E19" s="69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69"/>
      <c r="V19" s="59"/>
      <c r="W19" s="59"/>
    </row>
    <row r="20" spans="1:24" ht="50.1" customHeight="1">
      <c r="A20" s="69"/>
      <c r="B20" s="70"/>
      <c r="C20" s="69"/>
      <c r="D20" s="69"/>
      <c r="E20" s="69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69"/>
      <c r="V20" s="59"/>
      <c r="W20" s="59"/>
    </row>
    <row r="21" spans="1:24" ht="50.1" customHeight="1">
      <c r="A21" s="69"/>
      <c r="B21" s="70"/>
      <c r="C21" s="69"/>
      <c r="D21" s="69"/>
      <c r="E21" s="69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69"/>
      <c r="V21" s="59"/>
      <c r="W21" s="59"/>
    </row>
    <row r="22" spans="1:24" ht="50.1" customHeight="1">
      <c r="A22" s="68"/>
      <c r="B22" s="68"/>
      <c r="C22" s="68"/>
      <c r="D22" s="68"/>
      <c r="E22" s="6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68"/>
      <c r="S22" s="68"/>
      <c r="T22" s="68"/>
      <c r="U22" s="68"/>
    </row>
    <row r="23" spans="1:24" ht="50.1" customHeight="1"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</row>
    <row r="24" spans="1:24" ht="50.1" customHeight="1"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</row>
    <row r="25" spans="1:24" ht="50.1" customHeight="1"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</row>
    <row r="26" spans="1:24" ht="50.1" customHeight="1"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</row>
    <row r="27" spans="1:24" ht="50.1" customHeight="1"/>
    <row r="28" spans="1:24" ht="50.1" customHeight="1"/>
    <row r="29" spans="1:24" ht="50.1" customHeight="1"/>
    <row r="30" spans="1:24" ht="50.1" customHeight="1"/>
    <row r="31" spans="1:24" ht="50.1" customHeight="1"/>
    <row r="32" spans="1:24" ht="50.1" customHeight="1"/>
    <row r="33" ht="50.1" customHeight="1"/>
    <row r="34" ht="50.1" customHeight="1"/>
    <row r="35" ht="50.1" customHeight="1"/>
  </sheetData>
  <mergeCells count="40">
    <mergeCell ref="V18:X18"/>
    <mergeCell ref="F22:Q22"/>
    <mergeCell ref="F23:Q23"/>
    <mergeCell ref="F24:Q24"/>
    <mergeCell ref="F25:Q25"/>
    <mergeCell ref="F26:Q26"/>
    <mergeCell ref="F21:T21"/>
    <mergeCell ref="F9:T9"/>
    <mergeCell ref="F10:T10"/>
    <mergeCell ref="F11:T11"/>
    <mergeCell ref="F12:T12"/>
    <mergeCell ref="F13:T13"/>
    <mergeCell ref="F14:T14"/>
    <mergeCell ref="F15:T15"/>
    <mergeCell ref="F18:T18"/>
    <mergeCell ref="F19:T19"/>
    <mergeCell ref="F20:T20"/>
    <mergeCell ref="F16:T16"/>
    <mergeCell ref="F17:Q17"/>
    <mergeCell ref="F8:T8"/>
    <mergeCell ref="A4:B4"/>
    <mergeCell ref="C4:D4"/>
    <mergeCell ref="F4:K4"/>
    <mergeCell ref="L4:T4"/>
    <mergeCell ref="A5:B5"/>
    <mergeCell ref="C5:E5"/>
    <mergeCell ref="F5:K5"/>
    <mergeCell ref="L5:S5"/>
    <mergeCell ref="C6:D6"/>
    <mergeCell ref="A6:B6"/>
    <mergeCell ref="L6:T6"/>
    <mergeCell ref="F7:T7"/>
    <mergeCell ref="A2:B2"/>
    <mergeCell ref="C2:E2"/>
    <mergeCell ref="F2:K2"/>
    <mergeCell ref="L2:T2"/>
    <mergeCell ref="A3:B3"/>
    <mergeCell ref="C3:E3"/>
    <mergeCell ref="F3:K3"/>
    <mergeCell ref="L3:N3"/>
  </mergeCells>
  <dataValidations count="1">
    <dataValidation type="list" allowBlank="1" showInputMessage="1" showErrorMessage="1" sqref="U11:U18" xr:uid="{00000000-0002-0000-0500-000000000000}">
      <formula1>$V$2:$V$6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9"/>
  <sheetViews>
    <sheetView tabSelected="1" topLeftCell="A13" zoomScale="85" zoomScaleNormal="85" workbookViewId="0">
      <selection activeCell="V20" sqref="V20:X20"/>
    </sheetView>
  </sheetViews>
  <sheetFormatPr defaultRowHeight="13.5"/>
  <cols>
    <col min="2" max="2" width="39.625" customWidth="1"/>
    <col min="3" max="3" width="64.625" customWidth="1"/>
    <col min="4" max="4" width="18.625" customWidth="1"/>
    <col min="24" max="24" width="57.875" customWidth="1"/>
  </cols>
  <sheetData>
    <row r="1" spans="1:24" ht="19.5" thickBot="1">
      <c r="A1" s="106"/>
      <c r="B1" s="107"/>
      <c r="C1" s="108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5"/>
      <c r="W1" s="105"/>
    </row>
    <row r="2" spans="1:24" ht="18.75">
      <c r="A2" s="167" t="s">
        <v>21</v>
      </c>
      <c r="B2" s="168"/>
      <c r="C2" s="169" t="s">
        <v>68</v>
      </c>
      <c r="D2" s="170"/>
      <c r="E2" s="171"/>
      <c r="F2" s="172" t="s">
        <v>37</v>
      </c>
      <c r="G2" s="173"/>
      <c r="H2" s="173"/>
      <c r="I2" s="173"/>
      <c r="J2" s="173"/>
      <c r="K2" s="173"/>
      <c r="L2" s="207"/>
      <c r="M2" s="208"/>
      <c r="N2" s="208"/>
      <c r="O2" s="208"/>
      <c r="P2" s="208"/>
      <c r="Q2" s="208"/>
      <c r="R2" s="208"/>
      <c r="S2" s="208"/>
      <c r="T2" s="209"/>
      <c r="U2" s="108"/>
      <c r="V2" s="105" t="s">
        <v>36</v>
      </c>
      <c r="W2" s="105" t="s">
        <v>28</v>
      </c>
    </row>
    <row r="3" spans="1:24" ht="18.75">
      <c r="A3" s="184" t="s">
        <v>38</v>
      </c>
      <c r="B3" s="185"/>
      <c r="C3" s="174" t="s">
        <v>46</v>
      </c>
      <c r="D3" s="175"/>
      <c r="E3" s="176"/>
      <c r="F3" s="191" t="s">
        <v>39</v>
      </c>
      <c r="G3" s="192"/>
      <c r="H3" s="192"/>
      <c r="I3" s="192"/>
      <c r="J3" s="192"/>
      <c r="K3" s="193"/>
      <c r="L3" s="210" t="s">
        <v>47</v>
      </c>
      <c r="M3" s="210"/>
      <c r="N3" s="210"/>
      <c r="O3" s="110"/>
      <c r="P3" s="110"/>
      <c r="Q3" s="110"/>
      <c r="R3" s="110"/>
      <c r="S3" s="110"/>
      <c r="T3" s="111"/>
      <c r="U3" s="108"/>
      <c r="V3" s="105" t="s">
        <v>35</v>
      </c>
      <c r="W3" s="105" t="s">
        <v>27</v>
      </c>
    </row>
    <row r="4" spans="1:24" ht="18.75">
      <c r="A4" s="184" t="s">
        <v>40</v>
      </c>
      <c r="B4" s="185"/>
      <c r="C4" s="186">
        <v>100</v>
      </c>
      <c r="D4" s="187"/>
      <c r="E4" s="112"/>
      <c r="F4" s="191" t="s">
        <v>41</v>
      </c>
      <c r="G4" s="192"/>
      <c r="H4" s="192"/>
      <c r="I4" s="192"/>
      <c r="J4" s="192"/>
      <c r="K4" s="193"/>
      <c r="L4" s="195">
        <f xml:space="preserve"> IF(FunctionList!F6&lt;&gt;"N/A",SUM(C4*FunctionList!F6/1000,- L6),"N/A")</f>
        <v>-2</v>
      </c>
      <c r="M4" s="196"/>
      <c r="N4" s="196"/>
      <c r="O4" s="196"/>
      <c r="P4" s="196"/>
      <c r="Q4" s="196"/>
      <c r="R4" s="196"/>
      <c r="S4" s="196"/>
      <c r="T4" s="197"/>
      <c r="U4" s="108"/>
      <c r="V4" s="105" t="s">
        <v>58</v>
      </c>
      <c r="W4" s="105" t="s">
        <v>59</v>
      </c>
    </row>
    <row r="5" spans="1:24" ht="18.75">
      <c r="A5" s="177" t="s">
        <v>27</v>
      </c>
      <c r="B5" s="178"/>
      <c r="C5" s="188" t="s">
        <v>28</v>
      </c>
      <c r="D5" s="189"/>
      <c r="E5" s="194"/>
      <c r="F5" s="188" t="s">
        <v>29</v>
      </c>
      <c r="G5" s="189"/>
      <c r="H5" s="189"/>
      <c r="I5" s="189"/>
      <c r="J5" s="189"/>
      <c r="K5" s="190"/>
      <c r="L5" s="198" t="s">
        <v>30</v>
      </c>
      <c r="M5" s="189"/>
      <c r="N5" s="189"/>
      <c r="O5" s="189"/>
      <c r="P5" s="189"/>
      <c r="Q5" s="189"/>
      <c r="R5" s="189"/>
      <c r="S5" s="189"/>
      <c r="T5" s="113"/>
      <c r="U5" s="108"/>
      <c r="V5" s="105"/>
      <c r="W5" s="105"/>
    </row>
    <row r="6" spans="1:24" ht="19.5" thickBot="1">
      <c r="A6" s="179">
        <f>COUNTIF(U11:U52,"P")</f>
        <v>12</v>
      </c>
      <c r="B6" s="180"/>
      <c r="C6" s="201">
        <f>COUNTIF(U11:U52,"F")</f>
        <v>0</v>
      </c>
      <c r="D6" s="202"/>
      <c r="E6" s="180"/>
      <c r="F6" s="199">
        <f>COUNTIF(U11:U52,"X")</f>
        <v>0</v>
      </c>
      <c r="G6" s="182"/>
      <c r="H6" s="182"/>
      <c r="I6" s="182"/>
      <c r="J6" s="182"/>
      <c r="K6" s="200"/>
      <c r="L6" s="181">
        <f>COUNTA(A11:A81)</f>
        <v>12</v>
      </c>
      <c r="M6" s="182"/>
      <c r="N6" s="182"/>
      <c r="O6" s="182"/>
      <c r="P6" s="182"/>
      <c r="Q6" s="182"/>
      <c r="R6" s="182"/>
      <c r="S6" s="182"/>
      <c r="T6" s="183"/>
      <c r="U6" s="108"/>
      <c r="V6" s="105"/>
      <c r="W6" s="105"/>
    </row>
    <row r="7" spans="1:24" ht="18.75">
      <c r="A7" s="108"/>
      <c r="B7" s="114"/>
      <c r="C7" s="108"/>
      <c r="D7" s="109"/>
      <c r="E7" s="108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108"/>
      <c r="V7" s="105"/>
      <c r="W7" s="105"/>
    </row>
    <row r="8" spans="1:24" ht="18">
      <c r="A8" s="122"/>
      <c r="B8" s="123"/>
      <c r="C8" s="122"/>
      <c r="D8" s="124"/>
      <c r="E8" s="122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122"/>
      <c r="V8" s="59"/>
      <c r="W8" s="59"/>
    </row>
    <row r="9" spans="1:24" ht="18">
      <c r="A9" s="122"/>
      <c r="B9" s="123"/>
      <c r="C9" s="122"/>
      <c r="D9" s="124"/>
      <c r="E9" s="122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122"/>
      <c r="V9" s="59"/>
      <c r="W9" s="59"/>
    </row>
    <row r="10" spans="1:24" ht="18">
      <c r="A10" s="125" t="s">
        <v>52</v>
      </c>
      <c r="B10" s="126" t="s">
        <v>53</v>
      </c>
      <c r="C10" s="125" t="s">
        <v>54</v>
      </c>
      <c r="D10" s="127" t="s">
        <v>55</v>
      </c>
      <c r="E10" s="125"/>
      <c r="F10" s="221" t="s">
        <v>56</v>
      </c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125" t="s">
        <v>57</v>
      </c>
      <c r="V10" s="59"/>
      <c r="W10" s="59"/>
    </row>
    <row r="11" spans="1:24" ht="56.25">
      <c r="A11" s="128">
        <v>1</v>
      </c>
      <c r="B11" s="129" t="s">
        <v>70</v>
      </c>
      <c r="C11" s="134" t="s">
        <v>115</v>
      </c>
      <c r="D11" s="128" t="s">
        <v>71</v>
      </c>
      <c r="E11" s="131"/>
      <c r="F11" s="217" t="s">
        <v>72</v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143" t="s">
        <v>35</v>
      </c>
      <c r="V11" s="59"/>
      <c r="W11" s="59"/>
    </row>
    <row r="12" spans="1:24" ht="21">
      <c r="A12" s="128">
        <v>2</v>
      </c>
      <c r="B12" s="129" t="s">
        <v>92</v>
      </c>
      <c r="C12" s="134" t="s">
        <v>116</v>
      </c>
      <c r="D12" s="128" t="s">
        <v>93</v>
      </c>
      <c r="E12" s="131"/>
      <c r="F12" s="217" t="s">
        <v>98</v>
      </c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143" t="s">
        <v>35</v>
      </c>
      <c r="V12" s="59"/>
      <c r="W12" s="59"/>
    </row>
    <row r="13" spans="1:24" ht="195.75" customHeight="1">
      <c r="A13" s="131">
        <v>3</v>
      </c>
      <c r="B13" s="129" t="s">
        <v>95</v>
      </c>
      <c r="C13" s="134" t="s">
        <v>117</v>
      </c>
      <c r="D13" s="128"/>
      <c r="E13" s="131"/>
      <c r="F13" s="217" t="s">
        <v>96</v>
      </c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143" t="s">
        <v>35</v>
      </c>
      <c r="V13" s="164"/>
      <c r="W13" s="164"/>
      <c r="X13" s="164"/>
    </row>
    <row r="14" spans="1:24" ht="18.75">
      <c r="A14" s="131">
        <v>4</v>
      </c>
      <c r="B14" s="132" t="s">
        <v>97</v>
      </c>
      <c r="C14" s="142" t="s">
        <v>118</v>
      </c>
      <c r="D14" s="131"/>
      <c r="E14" s="131"/>
      <c r="F14" s="217" t="s">
        <v>99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143" t="s">
        <v>35</v>
      </c>
      <c r="V14" s="59"/>
      <c r="W14" s="59"/>
    </row>
    <row r="15" spans="1:24" ht="168" customHeight="1">
      <c r="A15" s="131">
        <v>5</v>
      </c>
      <c r="B15" s="132" t="s">
        <v>100</v>
      </c>
      <c r="C15" s="134" t="s">
        <v>119</v>
      </c>
      <c r="D15" s="131"/>
      <c r="E15" s="131"/>
      <c r="F15" s="217" t="s">
        <v>101</v>
      </c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143" t="s">
        <v>35</v>
      </c>
      <c r="V15" s="206"/>
      <c r="W15" s="206"/>
      <c r="X15" s="206"/>
    </row>
    <row r="16" spans="1:24" ht="18.75">
      <c r="A16" s="131">
        <v>6</v>
      </c>
      <c r="B16" s="132" t="s">
        <v>102</v>
      </c>
      <c r="C16" s="142" t="s">
        <v>120</v>
      </c>
      <c r="D16" s="131"/>
      <c r="E16" s="131"/>
      <c r="F16" s="217" t="s">
        <v>103</v>
      </c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143" t="s">
        <v>35</v>
      </c>
      <c r="V16" s="59"/>
      <c r="W16" s="59"/>
    </row>
    <row r="17" spans="1:24" ht="100.5" customHeight="1">
      <c r="A17" s="131">
        <v>7</v>
      </c>
      <c r="B17" s="132" t="s">
        <v>104</v>
      </c>
      <c r="C17" s="130" t="s">
        <v>121</v>
      </c>
      <c r="D17" s="131"/>
      <c r="E17" s="131"/>
      <c r="F17" s="217" t="s">
        <v>105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143" t="s">
        <v>35</v>
      </c>
      <c r="V17" s="206"/>
      <c r="W17" s="206"/>
      <c r="X17" s="206"/>
    </row>
    <row r="18" spans="1:24" ht="18.75">
      <c r="A18" s="131"/>
      <c r="B18" s="132"/>
      <c r="C18" s="133"/>
      <c r="D18" s="131"/>
      <c r="E18" s="131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143"/>
      <c r="V18" s="59"/>
      <c r="W18" s="59"/>
    </row>
    <row r="19" spans="1:24" ht="18.75">
      <c r="A19" s="131">
        <v>8</v>
      </c>
      <c r="B19" s="132" t="s">
        <v>106</v>
      </c>
      <c r="C19" s="142" t="s">
        <v>122</v>
      </c>
      <c r="D19" s="131"/>
      <c r="E19" s="131"/>
      <c r="F19" s="219" t="s">
        <v>107</v>
      </c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143" t="s">
        <v>35</v>
      </c>
      <c r="V19" s="59"/>
      <c r="W19" s="59"/>
    </row>
    <row r="20" spans="1:24" ht="247.5" customHeight="1">
      <c r="A20" s="131">
        <v>9</v>
      </c>
      <c r="B20" s="132" t="s">
        <v>108</v>
      </c>
      <c r="C20" s="142" t="s">
        <v>123</v>
      </c>
      <c r="D20" s="131"/>
      <c r="E20" s="131"/>
      <c r="F20" s="217" t="s">
        <v>101</v>
      </c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143" t="s">
        <v>35</v>
      </c>
      <c r="V20" s="206"/>
      <c r="W20" s="206"/>
      <c r="X20" s="206"/>
    </row>
    <row r="21" spans="1:24" ht="18.75" customHeight="1">
      <c r="A21" s="131">
        <v>10</v>
      </c>
      <c r="B21" s="132" t="s">
        <v>109</v>
      </c>
      <c r="C21" s="135" t="s">
        <v>124</v>
      </c>
      <c r="D21" s="131"/>
      <c r="E21" s="131"/>
      <c r="F21" s="219" t="s">
        <v>110</v>
      </c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143" t="s">
        <v>35</v>
      </c>
      <c r="V21" s="59"/>
      <c r="W21" s="59"/>
    </row>
    <row r="22" spans="1:24" ht="18.75" customHeight="1">
      <c r="A22" s="131">
        <v>11</v>
      </c>
      <c r="B22" s="132" t="s">
        <v>128</v>
      </c>
      <c r="C22" s="142" t="s">
        <v>130</v>
      </c>
      <c r="D22" s="131"/>
      <c r="E22" s="131"/>
      <c r="F22" s="219" t="s">
        <v>129</v>
      </c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143" t="s">
        <v>35</v>
      </c>
      <c r="V22" s="59"/>
      <c r="W22" s="59"/>
    </row>
    <row r="23" spans="1:24" ht="18.75" customHeight="1">
      <c r="A23" s="131">
        <v>12</v>
      </c>
      <c r="B23" s="132" t="s">
        <v>131</v>
      </c>
      <c r="C23" s="142" t="s">
        <v>132</v>
      </c>
      <c r="D23" s="131"/>
      <c r="E23" s="131"/>
      <c r="F23" s="219" t="s">
        <v>133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143" t="s">
        <v>35</v>
      </c>
      <c r="V23" s="59"/>
      <c r="W23" s="59"/>
    </row>
    <row r="24" spans="1:24" ht="15">
      <c r="A24" s="68"/>
      <c r="B24" s="68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4" ht="15">
      <c r="A25" s="68"/>
      <c r="B25" s="68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4" ht="15">
      <c r="A26" s="68"/>
      <c r="B26" s="68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4" ht="15">
      <c r="A27" s="68"/>
      <c r="B27" s="68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4" ht="15">
      <c r="A28" s="68"/>
      <c r="B28" s="68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4" ht="15">
      <c r="A29" s="68"/>
      <c r="B29" s="68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4" ht="15">
      <c r="A30" s="68"/>
      <c r="B30" s="68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4" ht="15">
      <c r="A31" s="68"/>
      <c r="B31" s="68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4" ht="15">
      <c r="A32" s="68"/>
      <c r="B32" s="68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15">
      <c r="A33" s="68"/>
      <c r="B33" s="68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ht="15">
      <c r="A34" s="68"/>
      <c r="B34" s="68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5">
      <c r="A35" s="68"/>
      <c r="B35" s="68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ht="15">
      <c r="A36" s="68"/>
      <c r="B36" s="68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ht="15">
      <c r="A37" s="68"/>
      <c r="B37" s="68"/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15">
      <c r="A38" s="68"/>
      <c r="B38" s="68"/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15">
      <c r="A39" s="68"/>
      <c r="B39" s="68"/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ht="15">
      <c r="A40" s="68"/>
      <c r="B40" s="68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5">
      <c r="A41" s="68"/>
      <c r="B41" s="68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1:21" ht="15">
      <c r="A42" s="68"/>
      <c r="B42" s="68"/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 ht="15">
      <c r="A43" s="68"/>
      <c r="B43" s="68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ht="15">
      <c r="A44" s="68"/>
      <c r="B44" s="68"/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ht="15">
      <c r="A45" s="68"/>
      <c r="B45" s="68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5">
      <c r="A46" s="68"/>
      <c r="B46" s="68"/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 ht="15">
      <c r="C47" s="68"/>
    </row>
    <row r="48" spans="1:21" ht="15">
      <c r="C48" s="68"/>
    </row>
    <row r="49" spans="3:3" ht="15">
      <c r="C49" s="68"/>
    </row>
  </sheetData>
  <mergeCells count="41">
    <mergeCell ref="V15:X15"/>
    <mergeCell ref="V17:X17"/>
    <mergeCell ref="V20:X20"/>
    <mergeCell ref="V13:X13"/>
    <mergeCell ref="F21:T21"/>
    <mergeCell ref="F17:T17"/>
    <mergeCell ref="F15:T15"/>
    <mergeCell ref="F16:T16"/>
    <mergeCell ref="F18:T18"/>
    <mergeCell ref="F19:T19"/>
    <mergeCell ref="F20:T20"/>
    <mergeCell ref="F14:T14"/>
    <mergeCell ref="F13:T13"/>
    <mergeCell ref="F11:T11"/>
    <mergeCell ref="F12:T12"/>
    <mergeCell ref="A6:B6"/>
    <mergeCell ref="C6:E6"/>
    <mergeCell ref="F6:K6"/>
    <mergeCell ref="L6:T6"/>
    <mergeCell ref="F7:T7"/>
    <mergeCell ref="F5:K5"/>
    <mergeCell ref="L5:S5"/>
    <mergeCell ref="F8:T8"/>
    <mergeCell ref="F9:T9"/>
    <mergeCell ref="F10:T10"/>
    <mergeCell ref="F22:T22"/>
    <mergeCell ref="F23:T23"/>
    <mergeCell ref="A2:B2"/>
    <mergeCell ref="C2:E2"/>
    <mergeCell ref="F2:K2"/>
    <mergeCell ref="L2:T2"/>
    <mergeCell ref="A3:B3"/>
    <mergeCell ref="C3:E3"/>
    <mergeCell ref="F3:K3"/>
    <mergeCell ref="L3:N3"/>
    <mergeCell ref="A4:B4"/>
    <mergeCell ref="C4:D4"/>
    <mergeCell ref="F4:K4"/>
    <mergeCell ref="L4:T4"/>
    <mergeCell ref="A5:B5"/>
    <mergeCell ref="C5:E5"/>
  </mergeCells>
  <dataValidations count="1">
    <dataValidation type="list" allowBlank="1" showInputMessage="1" showErrorMessage="1" sqref="U11:U23" xr:uid="{00000000-0002-0000-0600-000000000000}">
      <formula1>$V$2:$V$6</formula1>
    </dataValidation>
  </dataValidations>
  <hyperlinks>
    <hyperlink ref="C11" r:id="rId1" display="www.corsidistudio.it" xr:uid="{00000000-0004-0000-0600-000000000000}"/>
    <hyperlink ref="C12" r:id="rId2" display="www.corsidistudio.it/M39" xr:uid="{00000000-0004-0000-0600-000001000000}"/>
    <hyperlink ref="C13" r:id="rId3" display="www.corsidistudio.it/Z999" xr:uid="{00000000-0004-0000-0600-000002000000}"/>
    <hyperlink ref="C14" r:id="rId4" xr:uid="{00000000-0004-0000-0600-000003000000}"/>
    <hyperlink ref="C15" r:id="rId5" display="www.corsidistudio.it/M39/schedario" xr:uid="{00000000-0004-0000-0600-000004000000}"/>
    <hyperlink ref="C16" r:id="rId6" xr:uid="{00000000-0004-0000-0600-000005000000}"/>
    <hyperlink ref="C17" r:id="rId7" display="www.corsidistudio.it/M39/insegnamenti/1900" xr:uid="{00000000-0004-0000-0600-000006000000}"/>
    <hyperlink ref="C19" r:id="rId8" xr:uid="{00000000-0004-0000-0600-000007000000}"/>
    <hyperlink ref="C20" r:id="rId9" xr:uid="{00000000-0004-0000-0600-000008000000}"/>
    <hyperlink ref="C21" r:id="rId10" display="www.corsidistudio.it/?q=m39&amp;year=2022&amp;page=5" xr:uid="{00000000-0004-0000-0600-000009000000}"/>
    <hyperlink ref="C22" r:id="rId11" xr:uid="{6F45B24E-DFCF-4082-968D-8C8992C473F2}"/>
    <hyperlink ref="C23" r:id="rId12" xr:uid="{33658DFE-EE7A-459A-9B53-9B256764975D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Cover</vt:lpstr>
      <vt:lpstr>FunctionList</vt:lpstr>
      <vt:lpstr>Test Report</vt:lpstr>
      <vt:lpstr>BackEnd</vt:lpstr>
      <vt:lpstr>FrontEnd</vt:lpstr>
      <vt:lpstr>FrontUrl</vt:lpstr>
      <vt:lpstr>'Test Report'!Area_stampa</vt:lpstr>
    </vt:vector>
  </TitlesOfParts>
  <Company>FPT-Software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Hoang Anh</dc:creator>
  <cp:lastModifiedBy>MARCO RUGGIERO</cp:lastModifiedBy>
  <cp:lastPrinted>2010-03-13T01:54:18Z</cp:lastPrinted>
  <dcterms:created xsi:type="dcterms:W3CDTF">2007-10-09T09:39:48Z</dcterms:created>
  <dcterms:modified xsi:type="dcterms:W3CDTF">2023-09-07T06:27:24Z</dcterms:modified>
</cp:coreProperties>
</file>